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N21" i="4"/>
  <c r="M21" i="4"/>
  <c r="L21" i="4"/>
  <c r="K21" i="4"/>
  <c r="AS18" i="4"/>
  <c r="AQ18" i="4"/>
  <c r="AP18" i="4"/>
  <c r="AO18" i="4"/>
  <c r="AN18" i="4"/>
  <c r="AM18" i="4"/>
  <c r="AG18" i="4"/>
  <c r="K23" i="4" s="1"/>
  <c r="AE18" i="4"/>
  <c r="AD18" i="4"/>
  <c r="H23" i="4" s="1"/>
  <c r="AC18" i="4"/>
  <c r="G23" i="4" s="1"/>
  <c r="AB18" i="4"/>
  <c r="F23" i="4" s="1"/>
  <c r="AA18" i="4"/>
  <c r="E23" i="4" s="1"/>
  <c r="W18" i="4"/>
  <c r="U18" i="4"/>
  <c r="T18" i="4"/>
  <c r="S18" i="4"/>
  <c r="R18" i="4"/>
  <c r="Q18" i="4"/>
  <c r="K18" i="4"/>
  <c r="K22" i="4" s="1"/>
  <c r="I18" i="4"/>
  <c r="H18" i="4"/>
  <c r="H22" i="4" s="1"/>
  <c r="H24" i="4" s="1"/>
  <c r="G18" i="4"/>
  <c r="G22" i="4" s="1"/>
  <c r="G24" i="4" s="1"/>
  <c r="F18" i="4"/>
  <c r="F22" i="4" s="1"/>
  <c r="F24" i="4" s="1"/>
  <c r="E18" i="4"/>
  <c r="E22" i="4" s="1"/>
  <c r="E24" i="4" s="1"/>
  <c r="K24" i="4" l="1"/>
  <c r="I22" i="4"/>
  <c r="O22" i="4" s="1"/>
  <c r="M22" i="4"/>
  <c r="L22" i="4"/>
  <c r="N22" i="4"/>
  <c r="M24" i="4"/>
  <c r="N24" i="4"/>
  <c r="L24" i="4"/>
  <c r="I24" i="4"/>
  <c r="I23" i="4"/>
  <c r="O19" i="1" l="1"/>
  <c r="O16" i="1"/>
  <c r="O15" i="1"/>
  <c r="O13" i="1"/>
  <c r="O10" i="1"/>
  <c r="O8" i="1"/>
  <c r="AQ19" i="1" l="1"/>
  <c r="AP19" i="1"/>
  <c r="AO19" i="1"/>
  <c r="AN19" i="1"/>
  <c r="AM19" i="1"/>
  <c r="AL19" i="1"/>
  <c r="AA19" i="1"/>
</calcChain>
</file>

<file path=xl/sharedStrings.xml><?xml version="1.0" encoding="utf-8"?>
<sst xmlns="http://schemas.openxmlformats.org/spreadsheetml/2006/main" count="296" uniqueCount="125">
  <si>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</si>
  <si>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</si>
  <si>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</si>
  <si>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</si>
  <si>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</si>
  <si>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</si>
  <si>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</si>
  <si>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</si>
  <si>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</si>
  <si>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</si>
  <si>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</si>
  <si>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</si>
  <si>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</si>
  <si>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</si>
  <si>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</si>
  <si>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</si>
  <si>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</si>
  <si>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</si>
  <si>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</si>
  <si>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</si>
  <si>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</si>
  <si>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</si>
  <si>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</si>
  <si>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</si>
  <si>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</si>
  <si>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</si>
  <si>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</si>
  <si>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</si>
  <si>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</si>
  <si>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</si>
  <si>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</si>
  <si>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</si>
  <si>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</si>
  <si>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Harri Laakso</t>
  </si>
  <si>
    <t>12.</t>
  </si>
  <si>
    <t>NJ</t>
  </si>
  <si>
    <t>1.</t>
  </si>
  <si>
    <t>ykkössarja</t>
  </si>
  <si>
    <t>14.</t>
  </si>
  <si>
    <t>LP</t>
  </si>
  <si>
    <t>11.</t>
  </si>
  <si>
    <t>7.</t>
  </si>
  <si>
    <t>05.05. 1985  NJ - KiU  2-5</t>
  </si>
  <si>
    <t>2.  ottelu</t>
  </si>
  <si>
    <t>4.  ottelu</t>
  </si>
  <si>
    <t>12.05. 1985  KPL - NJ  6-4</t>
  </si>
  <si>
    <t>19.05. 1985  NJ - Kiri  6-3</t>
  </si>
  <si>
    <t xml:space="preserve">  23 v   1 kk 23 pv</t>
  </si>
  <si>
    <t xml:space="preserve">  23 v   1 kk 16 pv</t>
  </si>
  <si>
    <t xml:space="preserve">  23 v   1 kk   9 pv</t>
  </si>
  <si>
    <t>9.</t>
  </si>
  <si>
    <t>ykköspesis</t>
  </si>
  <si>
    <t>8.</t>
  </si>
  <si>
    <t>5.</t>
  </si>
  <si>
    <t>Seurat</t>
  </si>
  <si>
    <t>NJ = Nurmon Jymy  (1925)</t>
  </si>
  <si>
    <t>6.</t>
  </si>
  <si>
    <t>LP = Loimaan Palloilijat  (1931)</t>
  </si>
  <si>
    <t>4.</t>
  </si>
  <si>
    <t>67.  ottelu</t>
  </si>
  <si>
    <t>20.05. 1990  LP - KiPa  3-12</t>
  </si>
  <si>
    <t xml:space="preserve">  28 v   1 kk 24 pv</t>
  </si>
  <si>
    <t>26.3.1962</t>
  </si>
  <si>
    <t>YKKÖSPESIS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</si>
  <si>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</si>
  <si>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</si>
  <si>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</si>
  <si>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</si>
  <si>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</si>
  <si>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</si>
  <si>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</si>
  <si>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</si>
  <si>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</si>
  <si>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</si>
  <si>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</si>
  <si>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</si>
  <si>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</si>
  <si>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</si>
  <si>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</si>
  <si>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</si>
  <si>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</si>
  <si>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3p</t>
  </si>
  <si>
    <t>07.07. 1979  Lahti</t>
  </si>
  <si>
    <t xml:space="preserve">  5-9</t>
  </si>
  <si>
    <t>Länsi</t>
  </si>
  <si>
    <t>I p</t>
  </si>
  <si>
    <t>Antero Salonen</t>
  </si>
  <si>
    <t>19.08. 1978  Nurmo</t>
  </si>
  <si>
    <t xml:space="preserve"> 9-7</t>
  </si>
  <si>
    <t>2v</t>
  </si>
  <si>
    <t>yp</t>
  </si>
  <si>
    <t>Kari Kiiskilä</t>
  </si>
  <si>
    <t>12.07. 1980  Alajärvi</t>
  </si>
  <si>
    <t xml:space="preserve">  5-13</t>
  </si>
  <si>
    <t>Timo Hakala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</si>
  <si>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</si>
  <si>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</si>
  <si>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</si>
  <si>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</si>
  <si>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</si>
  <si>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</si>
  <si>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</si>
  <si>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</si>
  <si>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</si>
  <si>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</si>
  <si>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</si>
  <si>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</si>
  <si>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Cup</t>
  </si>
  <si>
    <t>1-3  AA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</si>
  <si>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</si>
  <si>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</si>
  <si>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</si>
  <si>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</si>
  <si>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</si>
  <si>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</si>
  <si>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</si>
  <si>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</si>
  <si>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</si>
  <si>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</si>
  <si>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</si>
  <si>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PUDOTUSPELEISSÄ</t>
  </si>
  <si>
    <t>YLEISÖ</t>
  </si>
  <si>
    <t xml:space="preserve">  1.   18.08. 1993  LP - AA  3-4</t>
  </si>
  <si>
    <t>ENSIMMÄISET RUNKOSARJASSA</t>
  </si>
  <si>
    <t>31 v   4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</si>
</sst>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8"/>
  <sheetViews>
    <sheetView tabSelected="1" zoomScale="83" zoomScaleNormal="83" workbookViewId="0">
      <selection activeCell="B1" sqref="B1"/>
    </sheetView>
  </sheetViews>
  <sheetFormatPr defaultRowHeight="15" customHeight="1" x14ac:dyDescent="0.25"/>
  <cols>
    <col min="1" max="1" width="0.7109375" style="84" customWidth="1"/>
    <col min="2" max="2" width="6.7109375" style="67" customWidth="1"/>
    <col min="3" max="3" width="6.140625" style="66" customWidth="1"/>
    <col min="4" max="4" width="10.140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84" customWidth="1"/>
    <col min="45" max="16384" width="9.140625" style="84"/>
  </cols>
  <sheetData>
    <row r="1" spans="1:44" ht="17.25" customHeight="1" x14ac:dyDescent="0.25">
      <c r="A1" s="96"/>
      <c r="B1" s="2" t="s">
        <v>33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99" customFormat="1" ht="15" customHeight="1" x14ac:dyDescent="0.25">
      <c r="A2" s="9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110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14"/>
      <c r="AO2" s="98" t="s">
        <v>97</v>
      </c>
      <c r="AP2" s="14"/>
      <c r="AQ2" s="15"/>
      <c r="AR2" s="47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98</v>
      </c>
      <c r="AE3" s="18" t="s">
        <v>17</v>
      </c>
      <c r="AF3" s="23"/>
      <c r="AG3" s="18" t="s">
        <v>99</v>
      </c>
      <c r="AH3" s="18" t="s">
        <v>100</v>
      </c>
      <c r="AI3" s="15" t="s">
        <v>101</v>
      </c>
      <c r="AJ3" s="18" t="s">
        <v>102</v>
      </c>
      <c r="AK3" s="23"/>
      <c r="AL3" s="18" t="s">
        <v>23</v>
      </c>
      <c r="AM3" s="18" t="s">
        <v>24</v>
      </c>
      <c r="AN3" s="15" t="s">
        <v>107</v>
      </c>
      <c r="AO3" s="15" t="s">
        <v>30</v>
      </c>
      <c r="AP3" s="17" t="s">
        <v>31</v>
      </c>
      <c r="AQ3" s="18" t="s">
        <v>32</v>
      </c>
      <c r="AR3" s="47"/>
    </row>
    <row r="4" spans="1:44" s="99" customFormat="1" ht="15" customHeight="1" x14ac:dyDescent="0.25">
      <c r="A4" s="97"/>
      <c r="B4" s="24">
        <v>1981</v>
      </c>
      <c r="C4" s="24" t="s">
        <v>58</v>
      </c>
      <c r="D4" s="25" t="s">
        <v>35</v>
      </c>
      <c r="E4" s="26"/>
      <c r="F4" s="26" t="s">
        <v>37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10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01"/>
      <c r="AO4" s="37"/>
      <c r="AP4" s="40"/>
      <c r="AQ4" s="30"/>
      <c r="AR4" s="47"/>
    </row>
    <row r="5" spans="1:44" s="99" customFormat="1" ht="15" customHeight="1" x14ac:dyDescent="0.25">
      <c r="A5" s="97"/>
      <c r="B5" s="24">
        <v>1982</v>
      </c>
      <c r="C5" s="24" t="s">
        <v>56</v>
      </c>
      <c r="D5" s="25" t="s">
        <v>35</v>
      </c>
      <c r="E5" s="26"/>
      <c r="F5" s="26" t="s">
        <v>37</v>
      </c>
      <c r="G5" s="27"/>
      <c r="H5" s="28"/>
      <c r="I5" s="24"/>
      <c r="J5" s="24"/>
      <c r="K5" s="24"/>
      <c r="L5" s="24"/>
      <c r="M5" s="24"/>
      <c r="N5" s="29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100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101"/>
      <c r="AO5" s="37"/>
      <c r="AP5" s="40"/>
      <c r="AQ5" s="30"/>
      <c r="AR5" s="47"/>
    </row>
    <row r="6" spans="1:44" s="99" customFormat="1" ht="15" customHeight="1" x14ac:dyDescent="0.25">
      <c r="A6" s="97"/>
      <c r="B6" s="24">
        <v>1983</v>
      </c>
      <c r="C6" s="24" t="s">
        <v>53</v>
      </c>
      <c r="D6" s="25" t="s">
        <v>35</v>
      </c>
      <c r="E6" s="26"/>
      <c r="F6" s="26" t="s">
        <v>37</v>
      </c>
      <c r="G6" s="27"/>
      <c r="H6" s="28"/>
      <c r="I6" s="24"/>
      <c r="J6" s="24"/>
      <c r="K6" s="24"/>
      <c r="L6" s="24"/>
      <c r="M6" s="24"/>
      <c r="N6" s="29"/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100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101"/>
      <c r="AO6" s="37"/>
      <c r="AP6" s="40"/>
      <c r="AQ6" s="30"/>
      <c r="AR6" s="47"/>
    </row>
    <row r="7" spans="1:44" s="99" customFormat="1" ht="15" customHeight="1" x14ac:dyDescent="0.25">
      <c r="A7" s="97"/>
      <c r="B7" s="24">
        <v>1984</v>
      </c>
      <c r="C7" s="24" t="s">
        <v>58</v>
      </c>
      <c r="D7" s="25" t="s">
        <v>35</v>
      </c>
      <c r="E7" s="26"/>
      <c r="F7" s="26" t="s">
        <v>37</v>
      </c>
      <c r="G7" s="27"/>
      <c r="H7" s="28"/>
      <c r="I7" s="24"/>
      <c r="J7" s="24"/>
      <c r="K7" s="24"/>
      <c r="L7" s="24"/>
      <c r="M7" s="24"/>
      <c r="N7" s="32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100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101"/>
      <c r="AO7" s="37"/>
      <c r="AP7" s="40"/>
      <c r="AQ7" s="30"/>
      <c r="AR7" s="47"/>
    </row>
    <row r="8" spans="1:44" s="99" customFormat="1" ht="15" customHeight="1" x14ac:dyDescent="0.25">
      <c r="A8" s="97"/>
      <c r="B8" s="30">
        <v>1985</v>
      </c>
      <c r="C8" s="30" t="s">
        <v>34</v>
      </c>
      <c r="D8" s="34" t="s">
        <v>35</v>
      </c>
      <c r="E8" s="30">
        <v>22</v>
      </c>
      <c r="F8" s="30">
        <v>0</v>
      </c>
      <c r="G8" s="30">
        <v>7</v>
      </c>
      <c r="H8" s="30">
        <v>9</v>
      </c>
      <c r="I8" s="30">
        <v>77</v>
      </c>
      <c r="J8" s="30">
        <v>16</v>
      </c>
      <c r="K8" s="30">
        <v>34</v>
      </c>
      <c r="L8" s="30">
        <v>20</v>
      </c>
      <c r="M8" s="30">
        <v>7</v>
      </c>
      <c r="N8" s="35">
        <v>0.49</v>
      </c>
      <c r="O8" s="23">
        <f>PRODUCT(I8/N8)</f>
        <v>157.14285714285714</v>
      </c>
      <c r="P8" s="18"/>
      <c r="Q8" s="18"/>
      <c r="R8" s="18"/>
      <c r="S8" s="18"/>
      <c r="T8" s="23"/>
      <c r="U8" s="30"/>
      <c r="V8" s="30"/>
      <c r="W8" s="30"/>
      <c r="X8" s="30"/>
      <c r="Y8" s="30"/>
      <c r="Z8" s="100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101"/>
      <c r="AO8" s="37"/>
      <c r="AP8" s="40"/>
      <c r="AQ8" s="30"/>
      <c r="AR8" s="47"/>
    </row>
    <row r="9" spans="1:44" s="99" customFormat="1" ht="15" customHeight="1" x14ac:dyDescent="0.25">
      <c r="A9" s="97"/>
      <c r="B9" s="24">
        <v>1986</v>
      </c>
      <c r="C9" s="24" t="s">
        <v>64</v>
      </c>
      <c r="D9" s="25" t="s">
        <v>35</v>
      </c>
      <c r="E9" s="26"/>
      <c r="F9" s="26" t="s">
        <v>37</v>
      </c>
      <c r="G9" s="27"/>
      <c r="H9" s="28"/>
      <c r="I9" s="24"/>
      <c r="J9" s="24"/>
      <c r="K9" s="24"/>
      <c r="L9" s="24"/>
      <c r="M9" s="24"/>
      <c r="N9" s="32"/>
      <c r="O9" s="23">
        <v>0</v>
      </c>
      <c r="P9" s="18"/>
      <c r="Q9" s="18"/>
      <c r="R9" s="18"/>
      <c r="S9" s="18"/>
      <c r="T9" s="23"/>
      <c r="U9" s="31">
        <v>3</v>
      </c>
      <c r="V9" s="31">
        <v>0</v>
      </c>
      <c r="W9" s="31">
        <v>2</v>
      </c>
      <c r="X9" s="31">
        <v>0</v>
      </c>
      <c r="Y9" s="31">
        <v>13</v>
      </c>
      <c r="Z9" s="60">
        <v>0.61899999999999999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101"/>
      <c r="AO9" s="37"/>
      <c r="AP9" s="40"/>
      <c r="AQ9" s="30"/>
      <c r="AR9" s="47"/>
    </row>
    <row r="10" spans="1:44" s="99" customFormat="1" ht="15" customHeight="1" x14ac:dyDescent="0.25">
      <c r="A10" s="97"/>
      <c r="B10" s="30">
        <v>1987</v>
      </c>
      <c r="C10" s="30" t="s">
        <v>34</v>
      </c>
      <c r="D10" s="34" t="s">
        <v>35</v>
      </c>
      <c r="E10" s="30">
        <v>22</v>
      </c>
      <c r="F10" s="30">
        <v>0</v>
      </c>
      <c r="G10" s="30">
        <v>5</v>
      </c>
      <c r="H10" s="30">
        <v>13</v>
      </c>
      <c r="I10" s="30">
        <v>81</v>
      </c>
      <c r="J10" s="30">
        <v>28</v>
      </c>
      <c r="K10" s="30">
        <v>30</v>
      </c>
      <c r="L10" s="30">
        <v>18</v>
      </c>
      <c r="M10" s="30">
        <v>5</v>
      </c>
      <c r="N10" s="35">
        <v>0.5</v>
      </c>
      <c r="O10" s="23">
        <f>PRODUCT(I10/N10)</f>
        <v>162</v>
      </c>
      <c r="P10" s="18"/>
      <c r="Q10" s="18"/>
      <c r="R10" s="18"/>
      <c r="S10" s="18"/>
      <c r="T10" s="23"/>
      <c r="U10" s="31">
        <v>6</v>
      </c>
      <c r="V10" s="39">
        <v>0</v>
      </c>
      <c r="W10" s="39">
        <v>0</v>
      </c>
      <c r="X10" s="39">
        <v>2</v>
      </c>
      <c r="Y10" s="39">
        <v>14</v>
      </c>
      <c r="Z10" s="60">
        <v>0.42399999999999999</v>
      </c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101"/>
      <c r="AO10" s="37"/>
      <c r="AP10" s="40"/>
      <c r="AQ10" s="30"/>
      <c r="AR10" s="47"/>
    </row>
    <row r="11" spans="1:44" s="99" customFormat="1" ht="15" customHeight="1" x14ac:dyDescent="0.25">
      <c r="A11" s="97"/>
      <c r="B11" s="24">
        <v>1988</v>
      </c>
      <c r="C11" s="24" t="s">
        <v>58</v>
      </c>
      <c r="D11" s="25" t="s">
        <v>35</v>
      </c>
      <c r="E11" s="26"/>
      <c r="F11" s="26" t="s">
        <v>37</v>
      </c>
      <c r="G11" s="27"/>
      <c r="H11" s="28"/>
      <c r="I11" s="24"/>
      <c r="J11" s="24"/>
      <c r="K11" s="24"/>
      <c r="L11" s="24"/>
      <c r="M11" s="24"/>
      <c r="N11" s="32"/>
      <c r="O11" s="23">
        <v>0</v>
      </c>
      <c r="P11" s="18"/>
      <c r="Q11" s="18"/>
      <c r="R11" s="18"/>
      <c r="S11" s="18"/>
      <c r="T11" s="23"/>
      <c r="U11" s="30"/>
      <c r="V11" s="30"/>
      <c r="W11" s="37"/>
      <c r="X11" s="30"/>
      <c r="Y11" s="30"/>
      <c r="Z11" s="100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101"/>
      <c r="AO11" s="37"/>
      <c r="AP11" s="40"/>
      <c r="AQ11" s="30"/>
      <c r="AR11" s="47"/>
    </row>
    <row r="12" spans="1:44" s="99" customFormat="1" ht="15" customHeight="1" x14ac:dyDescent="0.25">
      <c r="A12" s="97"/>
      <c r="B12" s="24">
        <v>1989</v>
      </c>
      <c r="C12" s="28" t="s">
        <v>53</v>
      </c>
      <c r="D12" s="25" t="s">
        <v>35</v>
      </c>
      <c r="E12" s="26"/>
      <c r="F12" s="26" t="s">
        <v>37</v>
      </c>
      <c r="G12" s="27"/>
      <c r="H12" s="28"/>
      <c r="I12" s="24"/>
      <c r="J12" s="24"/>
      <c r="K12" s="24"/>
      <c r="L12" s="24"/>
      <c r="M12" s="24"/>
      <c r="N12" s="32"/>
      <c r="O12" s="23">
        <v>0</v>
      </c>
      <c r="P12" s="18"/>
      <c r="Q12" s="18"/>
      <c r="R12" s="18"/>
      <c r="S12" s="18"/>
      <c r="T12" s="23"/>
      <c r="U12" s="30"/>
      <c r="V12" s="30"/>
      <c r="W12" s="37"/>
      <c r="X12" s="30"/>
      <c r="Y12" s="30"/>
      <c r="Z12" s="10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101"/>
      <c r="AO12" s="37"/>
      <c r="AP12" s="40"/>
      <c r="AQ12" s="30"/>
      <c r="AR12" s="47"/>
    </row>
    <row r="13" spans="1:44" s="99" customFormat="1" ht="15" customHeight="1" x14ac:dyDescent="0.25">
      <c r="A13" s="97"/>
      <c r="B13" s="30">
        <v>1990</v>
      </c>
      <c r="C13" s="30" t="s">
        <v>38</v>
      </c>
      <c r="D13" s="34" t="s">
        <v>39</v>
      </c>
      <c r="E13" s="30">
        <v>26</v>
      </c>
      <c r="F13" s="30">
        <v>2</v>
      </c>
      <c r="G13" s="37">
        <v>15</v>
      </c>
      <c r="H13" s="37">
        <v>19</v>
      </c>
      <c r="I13" s="30">
        <v>95</v>
      </c>
      <c r="J13" s="30">
        <v>22</v>
      </c>
      <c r="K13" s="30">
        <v>34</v>
      </c>
      <c r="L13" s="30">
        <v>22</v>
      </c>
      <c r="M13" s="30">
        <v>17</v>
      </c>
      <c r="N13" s="35">
        <v>0.47299999999999998</v>
      </c>
      <c r="O13" s="23">
        <f>PRODUCT(I13/N13)</f>
        <v>200.84566596194503</v>
      </c>
      <c r="P13" s="18"/>
      <c r="Q13" s="18"/>
      <c r="R13" s="18"/>
      <c r="S13" s="18"/>
      <c r="T13" s="23"/>
      <c r="U13" s="30"/>
      <c r="V13" s="30"/>
      <c r="W13" s="37"/>
      <c r="X13" s="30"/>
      <c r="Y13" s="30"/>
      <c r="Z13" s="100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101"/>
      <c r="AO13" s="37"/>
      <c r="AP13" s="40"/>
      <c r="AQ13" s="30"/>
      <c r="AR13" s="47"/>
    </row>
    <row r="14" spans="1:44" s="99" customFormat="1" ht="15" customHeight="1" x14ac:dyDescent="0.25">
      <c r="A14" s="97"/>
      <c r="B14" s="24">
        <v>1991</v>
      </c>
      <c r="C14" s="24" t="s">
        <v>36</v>
      </c>
      <c r="D14" s="38" t="s">
        <v>39</v>
      </c>
      <c r="E14" s="24"/>
      <c r="F14" s="26" t="s">
        <v>37</v>
      </c>
      <c r="G14" s="27"/>
      <c r="H14" s="28"/>
      <c r="I14" s="24"/>
      <c r="J14" s="24"/>
      <c r="K14" s="24"/>
      <c r="L14" s="24"/>
      <c r="M14" s="24"/>
      <c r="N14" s="29"/>
      <c r="O14" s="23">
        <v>0</v>
      </c>
      <c r="P14" s="18"/>
      <c r="Q14" s="18"/>
      <c r="R14" s="18"/>
      <c r="S14" s="18"/>
      <c r="T14" s="23"/>
      <c r="U14" s="2"/>
      <c r="V14" s="30"/>
      <c r="W14" s="37"/>
      <c r="X14" s="30"/>
      <c r="Y14" s="30"/>
      <c r="Z14" s="100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101"/>
      <c r="AO14" s="37"/>
      <c r="AP14" s="40"/>
      <c r="AQ14" s="30"/>
      <c r="AR14" s="47"/>
    </row>
    <row r="15" spans="1:44" s="99" customFormat="1" ht="15" customHeight="1" x14ac:dyDescent="0.25">
      <c r="A15" s="97"/>
      <c r="B15" s="30">
        <v>1992</v>
      </c>
      <c r="C15" s="30" t="s">
        <v>40</v>
      </c>
      <c r="D15" s="34" t="s">
        <v>39</v>
      </c>
      <c r="E15" s="30">
        <v>25</v>
      </c>
      <c r="F15" s="30">
        <v>2</v>
      </c>
      <c r="G15" s="30">
        <v>23</v>
      </c>
      <c r="H15" s="30">
        <v>11</v>
      </c>
      <c r="I15" s="30">
        <v>94</v>
      </c>
      <c r="J15" s="30">
        <v>23</v>
      </c>
      <c r="K15" s="30">
        <v>22</v>
      </c>
      <c r="L15" s="30">
        <v>24</v>
      </c>
      <c r="M15" s="30">
        <v>25</v>
      </c>
      <c r="N15" s="35">
        <v>0.48499999999999999</v>
      </c>
      <c r="O15" s="23">
        <f>PRODUCT(I15/N15)</f>
        <v>193.81443298969072</v>
      </c>
      <c r="P15" s="18"/>
      <c r="Q15" s="18"/>
      <c r="R15" s="18"/>
      <c r="S15" s="18"/>
      <c r="T15" s="23"/>
      <c r="U15" s="31">
        <v>3</v>
      </c>
      <c r="V15" s="31">
        <v>0</v>
      </c>
      <c r="W15" s="31">
        <v>1</v>
      </c>
      <c r="X15" s="31">
        <v>1</v>
      </c>
      <c r="Y15" s="31">
        <v>9</v>
      </c>
      <c r="Z15" s="60">
        <v>0.39100000000000001</v>
      </c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101"/>
      <c r="AO15" s="37"/>
      <c r="AP15" s="40"/>
      <c r="AQ15" s="30"/>
      <c r="AR15" s="47"/>
    </row>
    <row r="16" spans="1:44" s="99" customFormat="1" ht="15" customHeight="1" x14ac:dyDescent="0.25">
      <c r="A16" s="97"/>
      <c r="B16" s="30">
        <v>1993</v>
      </c>
      <c r="C16" s="30" t="s">
        <v>41</v>
      </c>
      <c r="D16" s="34" t="s">
        <v>39</v>
      </c>
      <c r="E16" s="30">
        <v>23</v>
      </c>
      <c r="F16" s="30">
        <v>1</v>
      </c>
      <c r="G16" s="30">
        <v>10</v>
      </c>
      <c r="H16" s="30">
        <v>11</v>
      </c>
      <c r="I16" s="30">
        <v>76</v>
      </c>
      <c r="J16" s="30">
        <v>25</v>
      </c>
      <c r="K16" s="30">
        <v>15</v>
      </c>
      <c r="L16" s="30">
        <v>25</v>
      </c>
      <c r="M16" s="30">
        <v>11</v>
      </c>
      <c r="N16" s="35">
        <v>0.442</v>
      </c>
      <c r="O16" s="23">
        <f>PRODUCT(I16/N16)</f>
        <v>171.94570135746605</v>
      </c>
      <c r="P16" s="18"/>
      <c r="Q16" s="18"/>
      <c r="R16" s="18"/>
      <c r="S16" s="18"/>
      <c r="T16" s="23"/>
      <c r="U16" s="30"/>
      <c r="V16" s="30"/>
      <c r="W16" s="37"/>
      <c r="X16" s="30"/>
      <c r="Y16" s="30"/>
      <c r="Z16" s="100"/>
      <c r="AA16" s="23">
        <v>0</v>
      </c>
      <c r="AB16" s="18"/>
      <c r="AC16" s="18"/>
      <c r="AD16" s="18"/>
      <c r="AE16" s="18"/>
      <c r="AF16" s="23"/>
      <c r="AG16" s="2" t="s">
        <v>108</v>
      </c>
      <c r="AH16" s="2"/>
      <c r="AI16" s="2"/>
      <c r="AJ16" s="2"/>
      <c r="AK16" s="23"/>
      <c r="AL16" s="30"/>
      <c r="AM16" s="2"/>
      <c r="AN16" s="101"/>
      <c r="AO16" s="37"/>
      <c r="AP16" s="40"/>
      <c r="AQ16" s="30"/>
      <c r="AR16" s="47"/>
    </row>
    <row r="17" spans="1:45" s="99" customFormat="1" ht="15" customHeight="1" x14ac:dyDescent="0.25">
      <c r="A17" s="97"/>
      <c r="B17" s="24">
        <v>1994</v>
      </c>
      <c r="C17" s="24" t="s">
        <v>52</v>
      </c>
      <c r="D17" s="25" t="s">
        <v>35</v>
      </c>
      <c r="E17" s="24"/>
      <c r="F17" s="26" t="s">
        <v>51</v>
      </c>
      <c r="G17" s="27"/>
      <c r="H17" s="28"/>
      <c r="I17" s="24"/>
      <c r="J17" s="24"/>
      <c r="K17" s="24"/>
      <c r="L17" s="24"/>
      <c r="M17" s="24"/>
      <c r="N17" s="32"/>
      <c r="O17" s="23">
        <v>0</v>
      </c>
      <c r="P17" s="18"/>
      <c r="Q17" s="18"/>
      <c r="R17" s="18"/>
      <c r="S17" s="18"/>
      <c r="T17" s="23"/>
      <c r="U17" s="30"/>
      <c r="V17" s="30"/>
      <c r="W17" s="37"/>
      <c r="X17" s="30"/>
      <c r="Y17" s="30"/>
      <c r="Z17" s="100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0"/>
      <c r="AM17" s="2"/>
      <c r="AN17" s="101"/>
      <c r="AO17" s="37"/>
      <c r="AP17" s="40"/>
      <c r="AQ17" s="30"/>
      <c r="AR17" s="47"/>
    </row>
    <row r="18" spans="1:45" s="99" customFormat="1" ht="15" customHeight="1" x14ac:dyDescent="0.25">
      <c r="A18" s="97"/>
      <c r="B18" s="24">
        <v>1995</v>
      </c>
      <c r="C18" s="24" t="s">
        <v>50</v>
      </c>
      <c r="D18" s="25" t="s">
        <v>35</v>
      </c>
      <c r="E18" s="24"/>
      <c r="F18" s="26" t="s">
        <v>51</v>
      </c>
      <c r="G18" s="27"/>
      <c r="H18" s="28"/>
      <c r="I18" s="24"/>
      <c r="J18" s="24"/>
      <c r="K18" s="24"/>
      <c r="L18" s="24"/>
      <c r="M18" s="24"/>
      <c r="N18" s="32"/>
      <c r="O18" s="23">
        <v>0</v>
      </c>
      <c r="P18" s="18"/>
      <c r="Q18" s="18"/>
      <c r="R18" s="18"/>
      <c r="S18" s="18"/>
      <c r="T18" s="23"/>
      <c r="U18" s="30"/>
      <c r="V18" s="30"/>
      <c r="W18" s="37"/>
      <c r="X18" s="30"/>
      <c r="Y18" s="30"/>
      <c r="Z18" s="100"/>
      <c r="AA18" s="23">
        <v>40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30"/>
      <c r="AM18" s="2"/>
      <c r="AN18" s="101"/>
      <c r="AO18" s="37"/>
      <c r="AP18" s="40"/>
      <c r="AQ18" s="30"/>
      <c r="AR18" s="47"/>
    </row>
    <row r="19" spans="1:45" s="99" customFormat="1" ht="15" customHeight="1" x14ac:dyDescent="0.25">
      <c r="A19" s="102"/>
      <c r="B19" s="16" t="s">
        <v>7</v>
      </c>
      <c r="C19" s="17"/>
      <c r="D19" s="15"/>
      <c r="E19" s="18">
        <v>118</v>
      </c>
      <c r="F19" s="18">
        <v>5</v>
      </c>
      <c r="G19" s="18">
        <v>60</v>
      </c>
      <c r="H19" s="18">
        <v>63</v>
      </c>
      <c r="I19" s="18">
        <v>423</v>
      </c>
      <c r="J19" s="18">
        <v>114</v>
      </c>
      <c r="K19" s="18">
        <v>135</v>
      </c>
      <c r="L19" s="18">
        <v>109</v>
      </c>
      <c r="M19" s="18">
        <v>65</v>
      </c>
      <c r="N19" s="41">
        <v>0.47799999999999998</v>
      </c>
      <c r="O19" s="23">
        <f>SUM(O8:O18)</f>
        <v>885.74865745195893</v>
      </c>
      <c r="P19" s="103" t="s">
        <v>103</v>
      </c>
      <c r="Q19" s="103" t="s">
        <v>103</v>
      </c>
      <c r="R19" s="103" t="s">
        <v>103</v>
      </c>
      <c r="S19" s="103" t="s">
        <v>103</v>
      </c>
      <c r="T19" s="33"/>
      <c r="U19" s="18">
        <v>12</v>
      </c>
      <c r="V19" s="18">
        <v>0</v>
      </c>
      <c r="W19" s="18">
        <v>3</v>
      </c>
      <c r="X19" s="18">
        <v>3</v>
      </c>
      <c r="Y19" s="18">
        <v>36</v>
      </c>
      <c r="Z19" s="41">
        <v>0.46700000000000003</v>
      </c>
      <c r="AA19" s="104">
        <f>SUM(AA3:AA18)</f>
        <v>106</v>
      </c>
      <c r="AB19" s="103" t="s">
        <v>103</v>
      </c>
      <c r="AC19" s="103" t="s">
        <v>103</v>
      </c>
      <c r="AD19" s="103" t="s">
        <v>103</v>
      </c>
      <c r="AE19" s="103" t="s">
        <v>103</v>
      </c>
      <c r="AF19" s="23"/>
      <c r="AG19" s="103" t="s">
        <v>109</v>
      </c>
      <c r="AH19" s="103" t="s">
        <v>104</v>
      </c>
      <c r="AI19" s="103" t="s">
        <v>104</v>
      </c>
      <c r="AJ19" s="103" t="s">
        <v>104</v>
      </c>
      <c r="AK19" s="23"/>
      <c r="AL19" s="18">
        <f t="shared" ref="AL19:AQ19" si="0">SUM(AL4:AL18)</f>
        <v>0</v>
      </c>
      <c r="AM19" s="18">
        <f t="shared" si="0"/>
        <v>0</v>
      </c>
      <c r="AN19" s="18">
        <f t="shared" si="0"/>
        <v>0</v>
      </c>
      <c r="AO19" s="18">
        <f t="shared" si="0"/>
        <v>0</v>
      </c>
      <c r="AP19" s="18">
        <f t="shared" si="0"/>
        <v>0</v>
      </c>
      <c r="AQ19" s="18">
        <f t="shared" si="0"/>
        <v>0</v>
      </c>
      <c r="AR19" s="47"/>
    </row>
    <row r="20" spans="1:45" s="99" customFormat="1" ht="15" customHeight="1" x14ac:dyDescent="0.25">
      <c r="A20" s="102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5"/>
      <c r="O20" s="23"/>
      <c r="P20" s="22"/>
      <c r="Q20" s="20"/>
      <c r="R20" s="106"/>
      <c r="S20" s="107"/>
      <c r="T20" s="23"/>
      <c r="U20" s="17"/>
      <c r="V20" s="14"/>
      <c r="W20" s="14"/>
      <c r="X20" s="14"/>
      <c r="Y20" s="14"/>
      <c r="Z20" s="15"/>
      <c r="AA20" s="23"/>
      <c r="AB20" s="108"/>
      <c r="AC20" s="109"/>
      <c r="AD20" s="106"/>
      <c r="AE20" s="107"/>
      <c r="AF20" s="23"/>
      <c r="AG20" s="110">
        <v>0</v>
      </c>
      <c r="AH20" s="111">
        <v>0</v>
      </c>
      <c r="AI20" s="111">
        <v>0</v>
      </c>
      <c r="AJ20" s="112">
        <v>0</v>
      </c>
      <c r="AK20" s="23"/>
      <c r="AL20" s="17"/>
      <c r="AM20" s="14"/>
      <c r="AN20" s="14"/>
      <c r="AO20" s="14"/>
      <c r="AP20" s="14"/>
      <c r="AQ20" s="15"/>
      <c r="AR20" s="47"/>
    </row>
    <row r="21" spans="1:45" ht="15" customHeight="1" x14ac:dyDescent="0.25">
      <c r="A21" s="97"/>
      <c r="B21" s="36" t="s">
        <v>2</v>
      </c>
      <c r="C21" s="40"/>
      <c r="D21" s="42">
        <v>286.66666666666663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23"/>
      <c r="Q21" s="23"/>
      <c r="R21" s="23"/>
      <c r="S21" s="2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3"/>
      <c r="AG21" s="43"/>
      <c r="AH21" s="43"/>
      <c r="AI21" s="43"/>
      <c r="AJ21" s="43"/>
      <c r="AK21" s="23"/>
      <c r="AL21" s="43"/>
      <c r="AM21" s="43"/>
      <c r="AN21" s="43"/>
      <c r="AO21" s="43"/>
      <c r="AP21" s="43"/>
      <c r="AQ21" s="43"/>
      <c r="AR21" s="47"/>
    </row>
    <row r="22" spans="1:45" s="99" customFormat="1" ht="15" customHeight="1" x14ac:dyDescent="0.25">
      <c r="A22" s="97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33"/>
      <c r="P22" s="33"/>
      <c r="Q22" s="33"/>
      <c r="R22" s="33"/>
      <c r="S22" s="33"/>
      <c r="T22" s="33"/>
      <c r="U22" s="43"/>
      <c r="V22" s="46"/>
      <c r="W22" s="43"/>
      <c r="X22" s="43"/>
      <c r="Y22" s="43"/>
      <c r="Z22" s="43"/>
      <c r="AA22" s="43"/>
      <c r="AB22" s="43"/>
      <c r="AC22" s="43"/>
      <c r="AD22" s="43"/>
      <c r="AE22" s="43"/>
      <c r="AF22" s="23"/>
      <c r="AG22" s="43"/>
      <c r="AH22" s="43"/>
      <c r="AI22" s="43"/>
      <c r="AJ22" s="43"/>
      <c r="AK22" s="23"/>
      <c r="AL22" s="43"/>
      <c r="AM22" s="43"/>
      <c r="AN22" s="43"/>
      <c r="AO22" s="43"/>
      <c r="AP22" s="43"/>
      <c r="AQ22" s="43"/>
      <c r="AR22" s="47"/>
    </row>
    <row r="23" spans="1:45" ht="15" customHeight="1" x14ac:dyDescent="0.25">
      <c r="A23" s="97"/>
      <c r="B23" s="22" t="s">
        <v>25</v>
      </c>
      <c r="C23" s="48"/>
      <c r="D23" s="4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3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49" t="s">
        <v>123</v>
      </c>
      <c r="Q23" s="12"/>
      <c r="R23" s="12"/>
      <c r="S23" s="12"/>
      <c r="T23" s="50"/>
      <c r="U23" s="50"/>
      <c r="V23" s="50"/>
      <c r="W23" s="50"/>
      <c r="X23" s="50"/>
      <c r="Y23" s="12"/>
      <c r="Z23" s="12"/>
      <c r="AA23" s="12"/>
      <c r="AB23" s="50"/>
      <c r="AC23" s="50"/>
      <c r="AD23" s="12"/>
      <c r="AE23" s="51"/>
      <c r="AF23" s="23"/>
      <c r="AG23" s="49" t="s">
        <v>120</v>
      </c>
      <c r="AH23" s="12"/>
      <c r="AI23" s="12"/>
      <c r="AJ23" s="12"/>
      <c r="AK23" s="12"/>
      <c r="AL23" s="11" t="s">
        <v>121</v>
      </c>
      <c r="AM23" s="12"/>
      <c r="AN23" s="12"/>
      <c r="AO23" s="12"/>
      <c r="AP23" s="12"/>
      <c r="AQ23" s="51"/>
      <c r="AR23" s="47"/>
    </row>
    <row r="24" spans="1:45" ht="15" customHeight="1" x14ac:dyDescent="0.25">
      <c r="A24" s="97"/>
      <c r="B24" s="49" t="s">
        <v>13</v>
      </c>
      <c r="C24" s="12"/>
      <c r="D24" s="51"/>
      <c r="E24" s="30">
        <v>118</v>
      </c>
      <c r="F24" s="30">
        <v>5</v>
      </c>
      <c r="G24" s="30">
        <v>60</v>
      </c>
      <c r="H24" s="30">
        <v>63</v>
      </c>
      <c r="I24" s="30">
        <v>423</v>
      </c>
      <c r="J24" s="43"/>
      <c r="K24" s="52">
        <v>0.55084745762711862</v>
      </c>
      <c r="L24" s="52">
        <v>0.53389830508474578</v>
      </c>
      <c r="M24" s="52">
        <v>3.5847457627118646</v>
      </c>
      <c r="N24" s="35">
        <v>0.47799999999999998</v>
      </c>
      <c r="O24" s="23"/>
      <c r="P24" s="128" t="s">
        <v>9</v>
      </c>
      <c r="Q24" s="145"/>
      <c r="R24" s="129" t="s">
        <v>42</v>
      </c>
      <c r="S24" s="129"/>
      <c r="T24" s="129"/>
      <c r="U24" s="129"/>
      <c r="V24" s="129"/>
      <c r="W24" s="129"/>
      <c r="X24" s="146" t="s">
        <v>11</v>
      </c>
      <c r="Y24" s="146"/>
      <c r="Z24" s="147" t="s">
        <v>49</v>
      </c>
      <c r="AA24" s="146"/>
      <c r="AB24" s="129"/>
      <c r="AC24" s="129"/>
      <c r="AD24" s="146"/>
      <c r="AE24" s="130"/>
      <c r="AF24" s="23"/>
      <c r="AG24" s="128" t="s">
        <v>9</v>
      </c>
      <c r="AH24" s="129" t="s">
        <v>122</v>
      </c>
      <c r="AI24" s="129"/>
      <c r="AJ24" s="160"/>
      <c r="AK24" s="160"/>
      <c r="AL24" s="160">
        <v>1154</v>
      </c>
      <c r="AM24" s="160"/>
      <c r="AN24" s="158" t="s">
        <v>124</v>
      </c>
      <c r="AO24" s="160"/>
      <c r="AP24" s="160"/>
      <c r="AQ24" s="161"/>
      <c r="AR24" s="47"/>
    </row>
    <row r="25" spans="1:45" ht="15" customHeight="1" x14ac:dyDescent="0.25">
      <c r="A25" s="97"/>
      <c r="B25" s="53" t="s">
        <v>15</v>
      </c>
      <c r="C25" s="54"/>
      <c r="D25" s="55"/>
      <c r="E25" s="30">
        <v>4</v>
      </c>
      <c r="F25" s="30">
        <v>0</v>
      </c>
      <c r="G25" s="30">
        <v>0</v>
      </c>
      <c r="H25" s="30">
        <v>1</v>
      </c>
      <c r="I25" s="30">
        <v>7</v>
      </c>
      <c r="J25" s="43"/>
      <c r="K25" s="52">
        <v>0</v>
      </c>
      <c r="L25" s="52">
        <v>0.25</v>
      </c>
      <c r="M25" s="52">
        <v>1.75</v>
      </c>
      <c r="N25" s="35">
        <v>0.29199999999999998</v>
      </c>
      <c r="O25" s="23"/>
      <c r="P25" s="148" t="s">
        <v>105</v>
      </c>
      <c r="Q25" s="149"/>
      <c r="R25" s="150" t="s">
        <v>45</v>
      </c>
      <c r="S25" s="150"/>
      <c r="T25" s="150"/>
      <c r="U25" s="150"/>
      <c r="V25" s="150"/>
      <c r="W25" s="150"/>
      <c r="X25" s="151" t="s">
        <v>43</v>
      </c>
      <c r="Y25" s="151"/>
      <c r="Z25" s="147" t="s">
        <v>48</v>
      </c>
      <c r="AA25" s="151"/>
      <c r="AB25" s="150"/>
      <c r="AC25" s="150"/>
      <c r="AD25" s="151"/>
      <c r="AE25" s="152"/>
      <c r="AF25" s="23"/>
      <c r="AG25" s="148" t="s">
        <v>105</v>
      </c>
      <c r="AH25" s="150"/>
      <c r="AI25" s="150"/>
      <c r="AJ25" s="104"/>
      <c r="AK25" s="104"/>
      <c r="AL25" s="104"/>
      <c r="AM25" s="104"/>
      <c r="AN25" s="158"/>
      <c r="AO25" s="104"/>
      <c r="AP25" s="104"/>
      <c r="AQ25" s="147"/>
      <c r="AR25" s="47"/>
    </row>
    <row r="26" spans="1:45" ht="15" customHeight="1" x14ac:dyDescent="0.25">
      <c r="A26" s="97"/>
      <c r="B26" s="56" t="s">
        <v>16</v>
      </c>
      <c r="C26" s="57"/>
      <c r="D26" s="58"/>
      <c r="E26" s="31">
        <v>12</v>
      </c>
      <c r="F26" s="31">
        <v>0</v>
      </c>
      <c r="G26" s="31">
        <v>3</v>
      </c>
      <c r="H26" s="31">
        <v>3</v>
      </c>
      <c r="I26" s="31">
        <v>36</v>
      </c>
      <c r="J26" s="43"/>
      <c r="K26" s="59">
        <v>0.25</v>
      </c>
      <c r="L26" s="59">
        <v>0.25</v>
      </c>
      <c r="M26" s="59">
        <v>3</v>
      </c>
      <c r="N26" s="60">
        <v>0.46700000000000003</v>
      </c>
      <c r="O26" s="23"/>
      <c r="P26" s="148" t="s">
        <v>106</v>
      </c>
      <c r="Q26" s="149"/>
      <c r="R26" s="150" t="s">
        <v>46</v>
      </c>
      <c r="S26" s="150"/>
      <c r="T26" s="150"/>
      <c r="U26" s="150"/>
      <c r="V26" s="150"/>
      <c r="W26" s="150"/>
      <c r="X26" s="151" t="s">
        <v>44</v>
      </c>
      <c r="Y26" s="151"/>
      <c r="Z26" s="147" t="s">
        <v>47</v>
      </c>
      <c r="AA26" s="151"/>
      <c r="AB26" s="150"/>
      <c r="AC26" s="150"/>
      <c r="AD26" s="151"/>
      <c r="AE26" s="152"/>
      <c r="AF26" s="23"/>
      <c r="AG26" s="148" t="s">
        <v>106</v>
      </c>
      <c r="AH26" s="150" t="s">
        <v>122</v>
      </c>
      <c r="AI26" s="150"/>
      <c r="AJ26" s="104"/>
      <c r="AK26" s="104"/>
      <c r="AL26" s="104">
        <v>1154</v>
      </c>
      <c r="AM26" s="104"/>
      <c r="AN26" s="158" t="s">
        <v>124</v>
      </c>
      <c r="AO26" s="104"/>
      <c r="AP26" s="104"/>
      <c r="AQ26" s="147"/>
      <c r="AR26" s="47"/>
    </row>
    <row r="27" spans="1:45" ht="15" customHeight="1" x14ac:dyDescent="0.25">
      <c r="A27" s="97"/>
      <c r="B27" s="61" t="s">
        <v>26</v>
      </c>
      <c r="C27" s="62"/>
      <c r="D27" s="63"/>
      <c r="E27" s="18">
        <v>134</v>
      </c>
      <c r="F27" s="18">
        <v>5</v>
      </c>
      <c r="G27" s="18">
        <v>63</v>
      </c>
      <c r="H27" s="18">
        <v>67</v>
      </c>
      <c r="I27" s="18">
        <v>466</v>
      </c>
      <c r="J27" s="43"/>
      <c r="K27" s="64">
        <v>0.5074626865671642</v>
      </c>
      <c r="L27" s="64">
        <v>0.5</v>
      </c>
      <c r="M27" s="64">
        <v>3.4776119402985075</v>
      </c>
      <c r="N27" s="41">
        <v>0.47199999999999998</v>
      </c>
      <c r="O27" s="23"/>
      <c r="P27" s="153" t="s">
        <v>10</v>
      </c>
      <c r="Q27" s="154"/>
      <c r="R27" s="155" t="s">
        <v>60</v>
      </c>
      <c r="S27" s="155"/>
      <c r="T27" s="155"/>
      <c r="U27" s="155"/>
      <c r="V27" s="155"/>
      <c r="W27" s="155"/>
      <c r="X27" s="156" t="s">
        <v>59</v>
      </c>
      <c r="Y27" s="156"/>
      <c r="Z27" s="71" t="s">
        <v>61</v>
      </c>
      <c r="AA27" s="156"/>
      <c r="AB27" s="155"/>
      <c r="AC27" s="155"/>
      <c r="AD27" s="156"/>
      <c r="AE27" s="157"/>
      <c r="AF27" s="23"/>
      <c r="AG27" s="153" t="s">
        <v>10</v>
      </c>
      <c r="AH27" s="155"/>
      <c r="AI27" s="155"/>
      <c r="AJ27" s="162"/>
      <c r="AK27" s="162"/>
      <c r="AL27" s="162"/>
      <c r="AM27" s="162"/>
      <c r="AN27" s="159"/>
      <c r="AO27" s="162"/>
      <c r="AP27" s="162"/>
      <c r="AQ27" s="71"/>
      <c r="AR27" s="47"/>
    </row>
    <row r="28" spans="1:45" ht="15" customHeight="1" x14ac:dyDescent="0.25">
      <c r="A28" s="97"/>
      <c r="B28" s="45"/>
      <c r="C28" s="45"/>
      <c r="D28" s="45"/>
      <c r="E28" s="45"/>
      <c r="F28" s="45"/>
      <c r="G28" s="45"/>
      <c r="H28" s="45"/>
      <c r="I28" s="45"/>
      <c r="J28" s="43"/>
      <c r="K28" s="45"/>
      <c r="L28" s="45"/>
      <c r="M28" s="45"/>
      <c r="N28" s="44"/>
      <c r="O28" s="23"/>
      <c r="P28" s="43"/>
      <c r="Q28" s="46"/>
      <c r="R28" s="43"/>
      <c r="S28" s="43"/>
      <c r="T28" s="23"/>
      <c r="U28" s="23"/>
      <c r="V28" s="46"/>
      <c r="W28" s="43"/>
      <c r="X28" s="43"/>
      <c r="Y28" s="23"/>
      <c r="Z28" s="23"/>
      <c r="AA28" s="23"/>
      <c r="AB28" s="23"/>
      <c r="AC28" s="23"/>
      <c r="AD28" s="23"/>
      <c r="AE28" s="23"/>
      <c r="AF28" s="23"/>
      <c r="AG28" s="23"/>
      <c r="AH28" s="65"/>
      <c r="AI28" s="43"/>
      <c r="AJ28" s="43"/>
      <c r="AK28" s="23"/>
      <c r="AL28" s="43"/>
      <c r="AM28" s="43"/>
      <c r="AN28" s="43"/>
      <c r="AO28" s="43"/>
      <c r="AP28" s="43"/>
      <c r="AQ28" s="43"/>
      <c r="AR28" s="47"/>
    </row>
    <row r="29" spans="1:45" ht="15" customHeight="1" x14ac:dyDescent="0.2">
      <c r="A29" s="97"/>
      <c r="B29" s="43" t="s">
        <v>54</v>
      </c>
      <c r="C29" s="43"/>
      <c r="D29" s="43" t="s">
        <v>55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ht="15" customHeight="1" x14ac:dyDescent="0.2">
      <c r="A30" s="97"/>
      <c r="B30" s="43"/>
      <c r="C30" s="43"/>
      <c r="D30" s="43" t="s">
        <v>57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t="15" customHeight="1" x14ac:dyDescent="0.2">
      <c r="A31" s="97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s="8" customFormat="1" ht="15" customHeight="1" x14ac:dyDescent="0.2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65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3"/>
      <c r="K34" s="46"/>
      <c r="L34" s="46"/>
      <c r="M34" s="46"/>
      <c r="N34" s="44"/>
      <c r="O34" s="23"/>
      <c r="P34" s="43"/>
      <c r="Q34" s="46"/>
      <c r="R34" s="43"/>
      <c r="S34" s="43"/>
      <c r="T34" s="23"/>
      <c r="U34" s="23"/>
      <c r="V34" s="65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3"/>
      <c r="K35" s="46"/>
      <c r="L35" s="46"/>
      <c r="M35" s="46"/>
      <c r="N35" s="44"/>
      <c r="O35" s="23"/>
      <c r="P35" s="43"/>
      <c r="Q35" s="46"/>
      <c r="R35" s="43"/>
      <c r="S35" s="43"/>
      <c r="T35" s="23"/>
      <c r="U35" s="23"/>
      <c r="V35" s="65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3"/>
      <c r="K36" s="46"/>
      <c r="L36" s="46"/>
      <c r="M36" s="46"/>
      <c r="N36" s="44"/>
      <c r="O36" s="2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3"/>
      <c r="K37" s="46"/>
      <c r="L37" s="46"/>
      <c r="M37" s="46"/>
      <c r="N37" s="44"/>
      <c r="O37" s="2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3"/>
      <c r="K38" s="46"/>
      <c r="L38" s="46"/>
      <c r="M38" s="46"/>
      <c r="N38" s="44"/>
      <c r="O38" s="2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65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65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5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5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5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5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5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5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5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5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5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5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5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5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5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5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5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5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5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5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5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5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5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5"/>
      <c r="AI67" s="43"/>
      <c r="AJ67" s="43"/>
      <c r="AK67" s="43"/>
      <c r="AL67" s="43"/>
      <c r="AM67" s="43"/>
      <c r="AN67" s="43"/>
      <c r="AO67" s="43"/>
      <c r="AP67" s="43"/>
      <c r="AQ67" s="43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5"/>
      <c r="AI68" s="43"/>
      <c r="AJ68" s="43"/>
      <c r="AK68" s="43"/>
      <c r="AL68" s="43"/>
      <c r="AM68" s="43"/>
      <c r="AN68" s="43"/>
      <c r="AO68" s="43"/>
      <c r="AP68" s="43"/>
      <c r="AQ68" s="43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5"/>
      <c r="AI69" s="43"/>
      <c r="AJ69" s="43"/>
      <c r="AK69" s="43"/>
      <c r="AL69" s="43"/>
      <c r="AM69" s="43"/>
      <c r="AN69" s="43"/>
      <c r="AO69" s="43"/>
      <c r="AP69" s="43"/>
      <c r="AQ69" s="43"/>
      <c r="AR69" s="84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5"/>
      <c r="AI70" s="43"/>
      <c r="AJ70" s="43"/>
      <c r="AK70" s="43"/>
      <c r="AL70" s="43"/>
      <c r="AM70" s="43"/>
      <c r="AN70" s="43"/>
      <c r="AO70" s="43"/>
      <c r="AP70" s="43"/>
      <c r="AQ70" s="43"/>
      <c r="AR70" s="84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5"/>
      <c r="AI71" s="43"/>
      <c r="AJ71" s="43"/>
      <c r="AK71" s="43"/>
      <c r="AL71" s="43"/>
      <c r="AM71" s="43"/>
      <c r="AN71" s="43"/>
      <c r="AO71" s="43"/>
      <c r="AP71" s="43"/>
      <c r="AQ71" s="43"/>
      <c r="AR71" s="84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5"/>
      <c r="AI72" s="43"/>
      <c r="AJ72" s="43"/>
      <c r="AK72" s="43"/>
      <c r="AL72" s="43"/>
      <c r="AM72" s="43"/>
      <c r="AN72" s="43"/>
      <c r="AO72" s="43"/>
      <c r="AP72" s="43"/>
      <c r="AQ72" s="43"/>
      <c r="AR72" s="84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5"/>
      <c r="AI73" s="43"/>
      <c r="AJ73" s="43"/>
      <c r="AK73" s="43"/>
      <c r="AL73" s="43"/>
      <c r="AM73" s="43"/>
      <c r="AN73" s="43"/>
      <c r="AO73" s="43"/>
      <c r="AP73" s="43"/>
      <c r="AQ73" s="43"/>
      <c r="AR73" s="84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5"/>
      <c r="AI74" s="43"/>
      <c r="AJ74" s="43"/>
      <c r="AK74" s="43"/>
      <c r="AL74" s="43"/>
      <c r="AM74" s="43"/>
      <c r="AN74" s="43"/>
      <c r="AO74" s="43"/>
      <c r="AP74" s="43"/>
      <c r="AQ74" s="43"/>
      <c r="AR74" s="84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5"/>
      <c r="AI75" s="43"/>
      <c r="AJ75" s="43"/>
      <c r="AK75" s="43"/>
      <c r="AL75" s="43"/>
      <c r="AM75" s="43"/>
      <c r="AN75" s="43"/>
      <c r="AO75" s="43"/>
      <c r="AP75" s="43"/>
      <c r="AQ75" s="43"/>
      <c r="AR75" s="84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5"/>
      <c r="AI76" s="43"/>
      <c r="AJ76" s="43"/>
      <c r="AK76" s="43"/>
      <c r="AL76" s="43"/>
      <c r="AM76" s="43"/>
      <c r="AN76" s="43"/>
      <c r="AO76" s="43"/>
      <c r="AP76" s="43"/>
      <c r="AQ76" s="43"/>
      <c r="AR76" s="84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5"/>
      <c r="AI77" s="43"/>
      <c r="AJ77" s="43"/>
      <c r="AK77" s="43"/>
      <c r="AL77" s="43"/>
      <c r="AM77" s="43"/>
      <c r="AN77" s="43"/>
      <c r="AO77" s="43"/>
      <c r="AP77" s="43"/>
      <c r="AQ77" s="43"/>
      <c r="AR77" s="84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5"/>
      <c r="AI78" s="43"/>
      <c r="AJ78" s="43"/>
      <c r="AK78" s="43"/>
      <c r="AL78" s="43"/>
      <c r="AM78" s="43"/>
      <c r="AN78" s="43"/>
      <c r="AO78" s="43"/>
      <c r="AP78" s="43"/>
      <c r="AQ78" s="43"/>
      <c r="AR78" s="84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5"/>
      <c r="AI79" s="43"/>
      <c r="AJ79" s="43"/>
      <c r="AK79" s="43"/>
      <c r="AL79" s="43"/>
      <c r="AM79" s="43"/>
      <c r="AN79" s="43"/>
      <c r="AO79" s="43"/>
      <c r="AP79" s="43"/>
      <c r="AQ79" s="43"/>
      <c r="AR79" s="84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5"/>
      <c r="AI80" s="43"/>
      <c r="AJ80" s="43"/>
      <c r="AK80" s="43"/>
      <c r="AL80" s="43"/>
      <c r="AM80" s="43"/>
      <c r="AN80" s="43"/>
      <c r="AO80" s="43"/>
      <c r="AP80" s="43"/>
      <c r="AQ80" s="43"/>
      <c r="AR80" s="84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5"/>
      <c r="AI81" s="43"/>
      <c r="AJ81" s="43"/>
      <c r="AK81" s="43"/>
      <c r="AL81" s="43"/>
      <c r="AM81" s="43"/>
      <c r="AN81" s="43"/>
      <c r="AO81" s="43"/>
      <c r="AP81" s="43"/>
      <c r="AQ81" s="43"/>
      <c r="AR81" s="84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5"/>
      <c r="AI82" s="43"/>
      <c r="AJ82" s="43"/>
      <c r="AK82" s="43"/>
      <c r="AL82" s="43"/>
      <c r="AM82" s="43"/>
      <c r="AN82" s="43"/>
      <c r="AO82" s="43"/>
      <c r="AP82" s="43"/>
      <c r="AQ82" s="43"/>
      <c r="AR82" s="84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5"/>
      <c r="AI83" s="43"/>
      <c r="AJ83" s="43"/>
      <c r="AK83" s="43"/>
      <c r="AL83" s="43"/>
      <c r="AM83" s="43"/>
      <c r="AN83" s="43"/>
      <c r="AO83" s="43"/>
      <c r="AP83" s="43"/>
      <c r="AQ83" s="43"/>
      <c r="AR83" s="84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65"/>
      <c r="AI84" s="43"/>
      <c r="AJ84" s="43"/>
      <c r="AK84" s="43"/>
      <c r="AL84" s="43"/>
      <c r="AM84" s="43"/>
      <c r="AN84" s="43"/>
      <c r="AO84" s="43"/>
      <c r="AP84" s="43"/>
      <c r="AQ84" s="43"/>
      <c r="AR84" s="84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65"/>
      <c r="AI85" s="43"/>
      <c r="AJ85" s="43"/>
      <c r="AK85" s="43"/>
      <c r="AL85" s="43"/>
      <c r="AM85" s="43"/>
      <c r="AN85" s="43"/>
      <c r="AO85" s="43"/>
      <c r="AP85" s="43"/>
      <c r="AQ85" s="43"/>
      <c r="AR85" s="84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65"/>
      <c r="AI86" s="43"/>
      <c r="AJ86" s="43"/>
      <c r="AK86" s="43"/>
      <c r="AL86" s="43"/>
      <c r="AM86" s="43"/>
      <c r="AN86" s="43"/>
      <c r="AO86" s="43"/>
      <c r="AP86" s="43"/>
      <c r="AQ86" s="43"/>
      <c r="AR86" s="84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65"/>
      <c r="AI87" s="43"/>
      <c r="AJ87" s="43"/>
      <c r="AK87" s="43"/>
      <c r="AL87" s="43"/>
      <c r="AM87" s="43"/>
      <c r="AN87" s="43"/>
      <c r="AO87" s="43"/>
      <c r="AP87" s="43"/>
      <c r="AQ87" s="43"/>
      <c r="AR87" s="84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65"/>
      <c r="AI88" s="43"/>
      <c r="AJ88" s="43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43"/>
      <c r="AJ89" s="43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43"/>
      <c r="AJ90" s="43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3"/>
      <c r="AJ91" s="43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3"/>
      <c r="AJ92" s="43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3"/>
      <c r="AJ93" s="43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3"/>
      <c r="AJ94" s="43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3"/>
      <c r="AJ95" s="43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3"/>
      <c r="AJ96" s="43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3"/>
      <c r="AJ97" s="43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3"/>
      <c r="AJ98" s="43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3"/>
      <c r="AJ99" s="43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3"/>
      <c r="AJ100" s="43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3"/>
      <c r="AJ101" s="43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3"/>
      <c r="AJ102" s="43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3"/>
      <c r="AJ103" s="43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3"/>
      <c r="AJ104" s="43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3"/>
      <c r="AJ105" s="43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3"/>
      <c r="AJ106" s="43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3"/>
      <c r="AJ107" s="43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43"/>
      <c r="AJ108" s="43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43"/>
      <c r="AJ109" s="43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43"/>
      <c r="AJ110" s="43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43"/>
      <c r="AJ111" s="43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43"/>
      <c r="AJ112" s="43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43"/>
      <c r="AJ113" s="43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43"/>
      <c r="AJ114" s="43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43"/>
      <c r="AJ115" s="43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43"/>
      <c r="AJ116" s="43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43"/>
      <c r="AJ117" s="43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43"/>
      <c r="AJ118" s="43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43"/>
      <c r="AJ119" s="43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43"/>
      <c r="AJ120" s="43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43"/>
      <c r="AJ121" s="43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43"/>
      <c r="AJ122" s="43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43"/>
      <c r="AJ123" s="43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43"/>
      <c r="AJ124" s="43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43"/>
      <c r="AJ125" s="43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43"/>
      <c r="AJ126" s="43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43"/>
      <c r="AJ127" s="43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43"/>
      <c r="AJ128" s="43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43"/>
      <c r="AJ129" s="43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43"/>
      <c r="AJ130" s="43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43"/>
      <c r="AJ131" s="43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43"/>
      <c r="AJ132" s="43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43"/>
      <c r="AJ133" s="43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43"/>
      <c r="AJ134" s="43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43"/>
      <c r="AJ135" s="43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43"/>
      <c r="AJ136" s="43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43"/>
      <c r="AJ137" s="43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43"/>
      <c r="AJ138" s="43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43"/>
      <c r="AJ139" s="43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43"/>
      <c r="AJ140" s="43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43"/>
      <c r="AJ141" s="43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43"/>
      <c r="AJ142" s="43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43"/>
      <c r="AJ143" s="43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43"/>
      <c r="AJ144" s="43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43"/>
      <c r="AJ145" s="43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43"/>
      <c r="AJ146" s="43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43"/>
      <c r="AJ147" s="43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43"/>
      <c r="AJ148" s="43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43"/>
      <c r="AJ149" s="43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43"/>
      <c r="AJ150" s="43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43"/>
      <c r="AJ151" s="43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43"/>
      <c r="AJ152" s="43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3"/>
      <c r="AJ153" s="43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3"/>
      <c r="AJ154" s="43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3"/>
      <c r="AJ155" s="43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3"/>
      <c r="AJ156" s="43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3"/>
      <c r="AJ157" s="43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3"/>
      <c r="AJ158" s="43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3"/>
      <c r="AJ159" s="43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3"/>
      <c r="AJ160" s="43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3"/>
      <c r="AJ166" s="43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3"/>
      <c r="AJ167" s="43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3"/>
      <c r="AJ168" s="43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3"/>
      <c r="AJ169" s="43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3"/>
      <c r="AJ170" s="43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3"/>
      <c r="AJ171" s="43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3"/>
      <c r="AJ172" s="43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3"/>
      <c r="AJ173" s="43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3"/>
      <c r="AJ174" s="43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3"/>
      <c r="AJ175" s="43"/>
      <c r="AK175" s="23"/>
      <c r="AL175" s="23"/>
      <c r="AM175" s="23"/>
      <c r="AN175" s="23"/>
      <c r="AO175" s="23"/>
      <c r="AP175" s="23"/>
      <c r="AQ175" s="23"/>
      <c r="AR175" s="84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3"/>
      <c r="AJ176" s="43"/>
      <c r="AK176" s="23"/>
      <c r="AL176" s="23"/>
      <c r="AM176" s="23"/>
      <c r="AN176" s="23"/>
      <c r="AO176" s="23"/>
      <c r="AP176" s="23"/>
      <c r="AQ176" s="23"/>
      <c r="AR176" s="84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3"/>
      <c r="AJ177" s="43"/>
      <c r="AK177" s="23"/>
      <c r="AL177" s="23"/>
      <c r="AM177" s="23"/>
      <c r="AN177" s="23"/>
      <c r="AO177" s="23"/>
      <c r="AP177" s="23"/>
      <c r="AQ177" s="23"/>
      <c r="AR177" s="84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3"/>
      <c r="AJ178" s="43"/>
      <c r="AK178" s="23"/>
      <c r="AL178" s="23"/>
      <c r="AM178" s="23"/>
      <c r="AN178" s="23"/>
      <c r="AO178" s="23"/>
      <c r="AP178" s="23"/>
      <c r="AQ178" s="23"/>
      <c r="AR178" s="84"/>
    </row>
    <row r="179" spans="1:44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65"/>
      <c r="AI179" s="43"/>
      <c r="AJ179" s="43"/>
      <c r="AK179" s="23"/>
      <c r="AL179" s="23"/>
      <c r="AM179" s="23"/>
      <c r="AN179" s="23"/>
      <c r="AO179" s="23"/>
      <c r="AP179" s="23"/>
      <c r="AQ179" s="23"/>
      <c r="AR179" s="84"/>
    </row>
    <row r="180" spans="1:44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65"/>
      <c r="AI180" s="43"/>
      <c r="AJ180" s="43"/>
      <c r="AK180" s="23"/>
      <c r="AL180" s="23"/>
      <c r="AM180" s="23"/>
      <c r="AN180" s="23"/>
      <c r="AO180" s="23"/>
      <c r="AP180" s="23"/>
      <c r="AQ180" s="23"/>
      <c r="AR180" s="84"/>
    </row>
    <row r="181" spans="1:44" ht="15" customHeight="1" x14ac:dyDescent="0.25">
      <c r="AG181" s="23"/>
      <c r="AH181" s="65"/>
      <c r="AI181" s="43"/>
      <c r="AJ181" s="43"/>
    </row>
    <row r="182" spans="1:44" ht="15" customHeight="1" x14ac:dyDescent="0.25">
      <c r="AG182" s="23"/>
      <c r="AH182" s="65"/>
      <c r="AI182" s="43"/>
      <c r="AJ182" s="43"/>
    </row>
    <row r="183" spans="1:44" ht="15" customHeight="1" x14ac:dyDescent="0.25">
      <c r="AG183" s="23"/>
      <c r="AH183" s="65"/>
      <c r="AI183" s="43"/>
      <c r="AJ183" s="43"/>
    </row>
    <row r="184" spans="1:44" ht="15" customHeight="1" x14ac:dyDescent="0.25">
      <c r="AG184" s="23"/>
      <c r="AH184" s="65"/>
      <c r="AI184" s="43"/>
      <c r="AJ184" s="43"/>
    </row>
    <row r="185" spans="1:44" ht="15" customHeight="1" x14ac:dyDescent="0.25">
      <c r="AG185" s="23"/>
      <c r="AH185" s="65"/>
      <c r="AI185" s="43"/>
      <c r="AJ185" s="43"/>
    </row>
    <row r="186" spans="1:44" ht="15" customHeight="1" x14ac:dyDescent="0.25">
      <c r="AG186" s="23"/>
      <c r="AH186" s="65"/>
      <c r="AI186" s="43"/>
      <c r="AJ186" s="43"/>
    </row>
    <row r="187" spans="1:44" ht="15" customHeight="1" x14ac:dyDescent="0.25">
      <c r="AG187" s="23"/>
      <c r="AH187" s="65"/>
      <c r="AI187" s="43"/>
      <c r="AJ187" s="43"/>
    </row>
    <row r="193" s="84" customFormat="1" ht="15" customHeight="1" x14ac:dyDescent="0.2"/>
    <row r="194" s="84" customFormat="1" ht="15" customHeight="1" x14ac:dyDescent="0.2"/>
    <row r="195" s="84" customFormat="1" ht="15" customHeight="1" x14ac:dyDescent="0.2"/>
    <row r="196" s="84" customFormat="1" ht="15" customHeight="1" x14ac:dyDescent="0.2"/>
    <row r="197" s="84" customFormat="1" ht="15" customHeight="1" x14ac:dyDescent="0.2"/>
    <row r="198" s="84" customFormat="1" ht="15" customHeight="1" x14ac:dyDescent="0.2"/>
    <row r="199" s="84" customFormat="1" ht="15" customHeight="1" x14ac:dyDescent="0.2"/>
    <row r="200" s="84" customFormat="1" ht="15" customHeight="1" x14ac:dyDescent="0.2"/>
    <row r="201" s="84" customFormat="1" ht="15" customHeight="1" x14ac:dyDescent="0.2"/>
    <row r="202" s="84" customFormat="1" ht="15" customHeight="1" x14ac:dyDescent="0.2"/>
    <row r="203" s="84" customFormat="1" ht="15" customHeight="1" x14ac:dyDescent="0.2"/>
    <row r="204" s="84" customFormat="1" ht="15" customHeight="1" x14ac:dyDescent="0.2"/>
    <row r="205" s="84" customFormat="1" ht="15" customHeight="1" x14ac:dyDescent="0.2"/>
    <row r="206" s="84" customFormat="1" ht="15" customHeight="1" x14ac:dyDescent="0.2"/>
    <row r="207" s="84" customFormat="1" ht="15" customHeight="1" x14ac:dyDescent="0.2"/>
    <row r="208" s="84" customFormat="1" ht="15" customHeight="1" x14ac:dyDescent="0.2"/>
    <row r="209" s="84" customFormat="1" ht="15" customHeight="1" x14ac:dyDescent="0.2"/>
    <row r="210" s="84" customFormat="1" ht="15" customHeight="1" x14ac:dyDescent="0.2"/>
    <row r="211" s="84" customFormat="1" ht="15" customHeight="1" x14ac:dyDescent="0.2"/>
    <row r="212" s="84" customFormat="1" ht="15" customHeight="1" x14ac:dyDescent="0.2"/>
    <row r="213" s="84" customFormat="1" ht="15" customHeight="1" x14ac:dyDescent="0.2"/>
    <row r="214" s="84" customFormat="1" ht="15" customHeight="1" x14ac:dyDescent="0.2"/>
    <row r="215" s="84" customFormat="1" ht="15" customHeight="1" x14ac:dyDescent="0.2"/>
    <row r="216" s="84" customFormat="1" ht="15" customHeight="1" x14ac:dyDescent="0.2"/>
    <row r="217" s="84" customFormat="1" ht="15" customHeight="1" x14ac:dyDescent="0.2"/>
    <row r="218" s="84" customFormat="1" ht="15" customHeight="1" x14ac:dyDescent="0.2"/>
    <row r="219" s="84" customFormat="1" ht="15" customHeight="1" x14ac:dyDescent="0.2"/>
    <row r="220" s="84" customFormat="1" ht="15" customHeight="1" x14ac:dyDescent="0.2"/>
    <row r="221" s="84" customFormat="1" ht="15" customHeight="1" x14ac:dyDescent="0.2"/>
    <row r="222" s="84" customFormat="1" ht="15" customHeight="1" x14ac:dyDescent="0.2"/>
    <row r="223" s="84" customFormat="1" ht="15" customHeight="1" x14ac:dyDescent="0.2"/>
    <row r="224" s="84" customFormat="1" ht="15" customHeight="1" x14ac:dyDescent="0.2"/>
    <row r="225" s="84" customFormat="1" ht="15" customHeight="1" x14ac:dyDescent="0.2"/>
    <row r="226" s="84" customFormat="1" ht="15" customHeight="1" x14ac:dyDescent="0.2"/>
    <row r="227" s="84" customFormat="1" ht="15" customHeight="1" x14ac:dyDescent="0.2"/>
    <row r="228" s="84" customFormat="1" ht="15" customHeight="1" x14ac:dyDescent="0.2"/>
  </sheetData>
  <sortState ref="AG30:AH35">
    <sortCondition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62</v>
      </c>
      <c r="F1" s="120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8" t="s">
        <v>63</v>
      </c>
      <c r="C2" s="69"/>
      <c r="D2" s="121"/>
      <c r="E2" s="13" t="s">
        <v>13</v>
      </c>
      <c r="F2" s="14"/>
      <c r="G2" s="14"/>
      <c r="H2" s="14"/>
      <c r="I2" s="20"/>
      <c r="J2" s="15"/>
      <c r="K2" s="73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22" t="s">
        <v>114</v>
      </c>
      <c r="Y2" s="123"/>
      <c r="Z2" s="124"/>
      <c r="AA2" s="13" t="s">
        <v>13</v>
      </c>
      <c r="AB2" s="14"/>
      <c r="AC2" s="14"/>
      <c r="AD2" s="14"/>
      <c r="AE2" s="20"/>
      <c r="AF2" s="15"/>
      <c r="AG2" s="73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8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8"/>
      <c r="L3" s="18" t="s">
        <v>5</v>
      </c>
      <c r="M3" s="18" t="s">
        <v>6</v>
      </c>
      <c r="N3" s="18" t="s">
        <v>98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8"/>
      <c r="AH3" s="18" t="s">
        <v>5</v>
      </c>
      <c r="AI3" s="18" t="s">
        <v>6</v>
      </c>
      <c r="AJ3" s="18" t="s">
        <v>98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1981</v>
      </c>
      <c r="C4" s="30" t="s">
        <v>58</v>
      </c>
      <c r="D4" s="36" t="s">
        <v>35</v>
      </c>
      <c r="E4" s="30">
        <v>10</v>
      </c>
      <c r="F4" s="30">
        <v>0</v>
      </c>
      <c r="G4" s="30">
        <v>4</v>
      </c>
      <c r="H4" s="30">
        <v>10</v>
      </c>
      <c r="I4" s="30">
        <v>41</v>
      </c>
      <c r="J4" s="100">
        <v>0.51900000000000002</v>
      </c>
      <c r="K4" s="144"/>
      <c r="L4" s="18"/>
      <c r="M4" s="18"/>
      <c r="N4" s="18"/>
      <c r="O4" s="18"/>
      <c r="P4" s="23"/>
      <c r="Q4" s="30">
        <v>10</v>
      </c>
      <c r="R4" s="30">
        <v>1</v>
      </c>
      <c r="S4" s="30">
        <v>3</v>
      </c>
      <c r="T4" s="30">
        <v>8</v>
      </c>
      <c r="U4" s="30"/>
      <c r="V4" s="125"/>
      <c r="W4" s="33"/>
      <c r="X4" s="30"/>
      <c r="Y4" s="40"/>
      <c r="Z4" s="36"/>
      <c r="AA4" s="30"/>
      <c r="AB4" s="30"/>
      <c r="AC4" s="30"/>
      <c r="AD4" s="37"/>
      <c r="AE4" s="30"/>
      <c r="AF4" s="100"/>
      <c r="AG4" s="3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6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0"/>
      <c r="D5" s="36"/>
      <c r="E5" s="30"/>
      <c r="F5" s="30"/>
      <c r="G5" s="30"/>
      <c r="H5" s="30"/>
      <c r="I5" s="30"/>
      <c r="J5" s="100"/>
      <c r="K5" s="144"/>
      <c r="L5" s="18"/>
      <c r="M5" s="18"/>
      <c r="N5" s="18"/>
      <c r="O5" s="18"/>
      <c r="P5" s="23"/>
      <c r="Q5" s="30"/>
      <c r="R5" s="30"/>
      <c r="S5" s="30"/>
      <c r="T5" s="30"/>
      <c r="U5" s="30"/>
      <c r="V5" s="125"/>
      <c r="W5" s="33"/>
      <c r="X5" s="30"/>
      <c r="Y5" s="40"/>
      <c r="Z5" s="36"/>
      <c r="AA5" s="30"/>
      <c r="AB5" s="30"/>
      <c r="AC5" s="30"/>
      <c r="AD5" s="37"/>
      <c r="AE5" s="30"/>
      <c r="AF5" s="100"/>
      <c r="AG5" s="3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6"/>
      <c r="AS5" s="10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1983</v>
      </c>
      <c r="C6" s="30" t="s">
        <v>53</v>
      </c>
      <c r="D6" s="36" t="s">
        <v>35</v>
      </c>
      <c r="E6" s="30">
        <v>10</v>
      </c>
      <c r="F6" s="30">
        <v>0</v>
      </c>
      <c r="G6" s="30">
        <v>6</v>
      </c>
      <c r="H6" s="30">
        <v>6</v>
      </c>
      <c r="I6" s="30"/>
      <c r="J6" s="100"/>
      <c r="K6" s="23"/>
      <c r="L6" s="18"/>
      <c r="M6" s="18"/>
      <c r="N6" s="18"/>
      <c r="O6" s="18"/>
      <c r="P6" s="23"/>
      <c r="Q6" s="30">
        <v>10</v>
      </c>
      <c r="R6" s="30">
        <v>0</v>
      </c>
      <c r="S6" s="30">
        <v>6</v>
      </c>
      <c r="T6" s="30">
        <v>3</v>
      </c>
      <c r="U6" s="30"/>
      <c r="V6" s="125"/>
      <c r="W6" s="33"/>
      <c r="X6" s="30"/>
      <c r="Y6" s="40"/>
      <c r="Z6" s="36"/>
      <c r="AA6" s="30"/>
      <c r="AB6" s="30"/>
      <c r="AC6" s="30"/>
      <c r="AD6" s="37"/>
      <c r="AE6" s="30"/>
      <c r="AF6" s="100"/>
      <c r="AG6" s="3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6"/>
      <c r="AS6" s="10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1984</v>
      </c>
      <c r="C7" s="30" t="s">
        <v>58</v>
      </c>
      <c r="D7" s="36" t="s">
        <v>35</v>
      </c>
      <c r="E7" s="30">
        <v>10</v>
      </c>
      <c r="F7" s="30">
        <v>0</v>
      </c>
      <c r="G7" s="30">
        <v>5</v>
      </c>
      <c r="H7" s="30">
        <v>18</v>
      </c>
      <c r="I7" s="30"/>
      <c r="J7" s="100"/>
      <c r="K7" s="23"/>
      <c r="L7" s="18"/>
      <c r="M7" s="18" t="s">
        <v>52</v>
      </c>
      <c r="N7" s="18"/>
      <c r="O7" s="18"/>
      <c r="P7" s="23"/>
      <c r="Q7" s="30">
        <v>9</v>
      </c>
      <c r="R7" s="30">
        <v>0</v>
      </c>
      <c r="S7" s="30">
        <v>9</v>
      </c>
      <c r="T7" s="30">
        <v>10</v>
      </c>
      <c r="U7" s="30"/>
      <c r="V7" s="125"/>
      <c r="W7" s="33"/>
      <c r="X7" s="30"/>
      <c r="Y7" s="40"/>
      <c r="Z7" s="36"/>
      <c r="AA7" s="30"/>
      <c r="AB7" s="30"/>
      <c r="AC7" s="30"/>
      <c r="AD7" s="37"/>
      <c r="AE7" s="30"/>
      <c r="AF7" s="100"/>
      <c r="AG7" s="3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6"/>
      <c r="AS7" s="10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0"/>
      <c r="D8" s="36"/>
      <c r="E8" s="30"/>
      <c r="F8" s="30"/>
      <c r="G8" s="30"/>
      <c r="H8" s="30"/>
      <c r="I8" s="30"/>
      <c r="J8" s="100"/>
      <c r="K8" s="23"/>
      <c r="L8" s="18"/>
      <c r="M8" s="18"/>
      <c r="N8" s="18"/>
      <c r="O8" s="18"/>
      <c r="P8" s="23"/>
      <c r="Q8" s="30"/>
      <c r="R8" s="30"/>
      <c r="S8" s="30"/>
      <c r="T8" s="30"/>
      <c r="U8" s="30"/>
      <c r="V8" s="125"/>
      <c r="W8" s="33"/>
      <c r="X8" s="30"/>
      <c r="Y8" s="40"/>
      <c r="Z8" s="36"/>
      <c r="AA8" s="30"/>
      <c r="AB8" s="30"/>
      <c r="AC8" s="30"/>
      <c r="AD8" s="37"/>
      <c r="AE8" s="30"/>
      <c r="AF8" s="100"/>
      <c r="AG8" s="3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6"/>
      <c r="AS8" s="10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>
        <v>1986</v>
      </c>
      <c r="C9" s="30" t="s">
        <v>64</v>
      </c>
      <c r="D9" s="36" t="s">
        <v>35</v>
      </c>
      <c r="E9" s="30">
        <v>22</v>
      </c>
      <c r="F9" s="30">
        <v>0</v>
      </c>
      <c r="G9" s="30">
        <v>7</v>
      </c>
      <c r="H9" s="30">
        <v>31</v>
      </c>
      <c r="I9" s="30"/>
      <c r="J9" s="100"/>
      <c r="K9" s="23"/>
      <c r="L9" s="18"/>
      <c r="M9" s="18" t="s">
        <v>52</v>
      </c>
      <c r="N9" s="18"/>
      <c r="O9" s="18"/>
      <c r="P9" s="23"/>
      <c r="Q9" s="30"/>
      <c r="R9" s="30"/>
      <c r="S9" s="30"/>
      <c r="T9" s="30"/>
      <c r="U9" s="30"/>
      <c r="V9" s="125"/>
      <c r="W9" s="33"/>
      <c r="X9" s="30"/>
      <c r="Y9" s="40"/>
      <c r="Z9" s="36"/>
      <c r="AA9" s="30"/>
      <c r="AB9" s="30"/>
      <c r="AC9" s="30"/>
      <c r="AD9" s="37"/>
      <c r="AE9" s="30"/>
      <c r="AF9" s="100"/>
      <c r="AG9" s="3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6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0"/>
      <c r="D10" s="36"/>
      <c r="E10" s="30"/>
      <c r="F10" s="30"/>
      <c r="G10" s="30"/>
      <c r="H10" s="30"/>
      <c r="I10" s="30"/>
      <c r="J10" s="100"/>
      <c r="K10" s="23"/>
      <c r="L10" s="18"/>
      <c r="M10" s="18"/>
      <c r="N10" s="18"/>
      <c r="O10" s="18"/>
      <c r="P10" s="23"/>
      <c r="Q10" s="30"/>
      <c r="R10" s="30"/>
      <c r="S10" s="30"/>
      <c r="T10" s="30"/>
      <c r="U10" s="30"/>
      <c r="V10" s="125"/>
      <c r="W10" s="33"/>
      <c r="X10" s="30"/>
      <c r="Y10" s="40"/>
      <c r="Z10" s="36"/>
      <c r="AA10" s="30"/>
      <c r="AB10" s="30"/>
      <c r="AC10" s="30"/>
      <c r="AD10" s="37"/>
      <c r="AE10" s="30"/>
      <c r="AF10" s="100"/>
      <c r="AG10" s="33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6"/>
      <c r="AS10" s="10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1988</v>
      </c>
      <c r="C11" s="30" t="s">
        <v>58</v>
      </c>
      <c r="D11" s="36" t="s">
        <v>35</v>
      </c>
      <c r="E11" s="37">
        <v>22</v>
      </c>
      <c r="F11" s="37">
        <v>2</v>
      </c>
      <c r="G11" s="30">
        <v>17</v>
      </c>
      <c r="H11" s="30">
        <v>27</v>
      </c>
      <c r="I11" s="30"/>
      <c r="J11" s="100"/>
      <c r="K11" s="23"/>
      <c r="L11" s="18"/>
      <c r="M11" s="18"/>
      <c r="N11" s="18"/>
      <c r="O11" s="18"/>
      <c r="P11" s="23"/>
      <c r="Q11" s="30"/>
      <c r="R11" s="30"/>
      <c r="S11" s="30"/>
      <c r="T11" s="30"/>
      <c r="U11" s="30"/>
      <c r="V11" s="125"/>
      <c r="W11" s="33"/>
      <c r="X11" s="30"/>
      <c r="Y11" s="40"/>
      <c r="Z11" s="36"/>
      <c r="AA11" s="30"/>
      <c r="AB11" s="30"/>
      <c r="AC11" s="30"/>
      <c r="AD11" s="37"/>
      <c r="AE11" s="30"/>
      <c r="AF11" s="100"/>
      <c r="AG11" s="33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6"/>
      <c r="AS11" s="10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>
        <v>1989</v>
      </c>
      <c r="C12" s="30" t="s">
        <v>53</v>
      </c>
      <c r="D12" s="36" t="s">
        <v>35</v>
      </c>
      <c r="E12" s="30">
        <v>21</v>
      </c>
      <c r="F12" s="30">
        <v>1</v>
      </c>
      <c r="G12" s="30">
        <v>8</v>
      </c>
      <c r="H12" s="30">
        <v>29</v>
      </c>
      <c r="I12" s="30"/>
      <c r="J12" s="100"/>
      <c r="K12" s="23"/>
      <c r="L12" s="18"/>
      <c r="M12" s="18"/>
      <c r="N12" s="18"/>
      <c r="O12" s="18"/>
      <c r="P12" s="23"/>
      <c r="Q12" s="30"/>
      <c r="R12" s="30"/>
      <c r="S12" s="30"/>
      <c r="T12" s="30"/>
      <c r="U12" s="30"/>
      <c r="V12" s="125"/>
      <c r="W12" s="33"/>
      <c r="X12" s="30"/>
      <c r="Y12" s="40"/>
      <c r="Z12" s="36"/>
      <c r="AA12" s="30"/>
      <c r="AB12" s="30"/>
      <c r="AC12" s="30"/>
      <c r="AD12" s="37"/>
      <c r="AE12" s="30"/>
      <c r="AF12" s="100"/>
      <c r="AG12" s="33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6"/>
      <c r="AS12" s="10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/>
      <c r="C13" s="30"/>
      <c r="D13" s="36"/>
      <c r="E13" s="30"/>
      <c r="F13" s="30"/>
      <c r="G13" s="30"/>
      <c r="H13" s="30"/>
      <c r="I13" s="30"/>
      <c r="J13" s="100"/>
      <c r="K13" s="23"/>
      <c r="L13" s="18"/>
      <c r="M13" s="18"/>
      <c r="N13" s="18"/>
      <c r="O13" s="18"/>
      <c r="P13" s="23"/>
      <c r="Q13" s="30"/>
      <c r="R13" s="30"/>
      <c r="S13" s="30"/>
      <c r="T13" s="30"/>
      <c r="U13" s="30"/>
      <c r="V13" s="125"/>
      <c r="W13" s="33"/>
      <c r="X13" s="30"/>
      <c r="Y13" s="40"/>
      <c r="Z13" s="36"/>
      <c r="AA13" s="30"/>
      <c r="AB13" s="30"/>
      <c r="AC13" s="30"/>
      <c r="AD13" s="37"/>
      <c r="AE13" s="30"/>
      <c r="AF13" s="100"/>
      <c r="AG13" s="33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26"/>
      <c r="AS13" s="10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0">
        <v>1991</v>
      </c>
      <c r="C14" s="30" t="s">
        <v>36</v>
      </c>
      <c r="D14" s="36" t="s">
        <v>39</v>
      </c>
      <c r="E14" s="30">
        <v>22</v>
      </c>
      <c r="F14" s="30">
        <v>1</v>
      </c>
      <c r="G14" s="30">
        <v>26</v>
      </c>
      <c r="H14" s="30">
        <v>20</v>
      </c>
      <c r="I14" s="30">
        <v>82</v>
      </c>
      <c r="J14" s="30"/>
      <c r="K14" s="23"/>
      <c r="L14" s="18"/>
      <c r="M14" s="18"/>
      <c r="N14" s="18"/>
      <c r="O14" s="18"/>
      <c r="P14" s="23"/>
      <c r="Q14" s="30"/>
      <c r="R14" s="30"/>
      <c r="S14" s="30"/>
      <c r="T14" s="30"/>
      <c r="U14" s="30"/>
      <c r="V14" s="125"/>
      <c r="W14" s="33"/>
      <c r="X14" s="30"/>
      <c r="Y14" s="40"/>
      <c r="Z14" s="36"/>
      <c r="AA14" s="30"/>
      <c r="AB14" s="30"/>
      <c r="AC14" s="30"/>
      <c r="AD14" s="37"/>
      <c r="AE14" s="30"/>
      <c r="AF14" s="100"/>
      <c r="AG14" s="33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26"/>
      <c r="AS14" s="102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"/>
      <c r="C15" s="30"/>
      <c r="D15" s="36"/>
      <c r="E15" s="30"/>
      <c r="F15" s="30"/>
      <c r="G15" s="30"/>
      <c r="H15" s="30"/>
      <c r="I15" s="30"/>
      <c r="J15" s="30"/>
      <c r="K15" s="23"/>
      <c r="L15" s="18"/>
      <c r="M15" s="18"/>
      <c r="N15" s="18"/>
      <c r="O15" s="18"/>
      <c r="P15" s="23"/>
      <c r="Q15" s="30"/>
      <c r="R15" s="30"/>
      <c r="S15" s="30"/>
      <c r="T15" s="30"/>
      <c r="U15" s="30"/>
      <c r="V15" s="125"/>
      <c r="W15" s="33"/>
      <c r="X15" s="30"/>
      <c r="Y15" s="40"/>
      <c r="Z15" s="36"/>
      <c r="AA15" s="30"/>
      <c r="AB15" s="30"/>
      <c r="AC15" s="30"/>
      <c r="AD15" s="37"/>
      <c r="AE15" s="30"/>
      <c r="AF15" s="100"/>
      <c r="AG15" s="33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26"/>
      <c r="AS15" s="10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">
        <v>1994</v>
      </c>
      <c r="C16" s="30" t="s">
        <v>52</v>
      </c>
      <c r="D16" s="36" t="s">
        <v>35</v>
      </c>
      <c r="E16" s="30">
        <v>28</v>
      </c>
      <c r="F16" s="30">
        <v>2</v>
      </c>
      <c r="G16" s="30">
        <v>17</v>
      </c>
      <c r="H16" s="30">
        <v>22</v>
      </c>
      <c r="I16" s="30">
        <v>119</v>
      </c>
      <c r="J16" s="30"/>
      <c r="K16" s="23"/>
      <c r="L16" s="18"/>
      <c r="M16" s="18"/>
      <c r="N16" s="18"/>
      <c r="O16" s="18"/>
      <c r="P16" s="23"/>
      <c r="Q16" s="30"/>
      <c r="R16" s="30"/>
      <c r="S16" s="30"/>
      <c r="T16" s="30"/>
      <c r="U16" s="30"/>
      <c r="V16" s="125"/>
      <c r="W16" s="33"/>
      <c r="X16" s="30"/>
      <c r="Y16" s="40"/>
      <c r="Z16" s="36"/>
      <c r="AA16" s="30"/>
      <c r="AB16" s="30"/>
      <c r="AC16" s="30"/>
      <c r="AD16" s="37"/>
      <c r="AE16" s="30"/>
      <c r="AF16" s="100"/>
      <c r="AG16" s="33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26"/>
      <c r="AS16" s="102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0">
        <v>1995</v>
      </c>
      <c r="C17" s="30" t="s">
        <v>50</v>
      </c>
      <c r="D17" s="36" t="s">
        <v>35</v>
      </c>
      <c r="E17" s="30">
        <v>16</v>
      </c>
      <c r="F17" s="30">
        <v>1</v>
      </c>
      <c r="G17" s="30">
        <v>2</v>
      </c>
      <c r="H17" s="30">
        <v>14</v>
      </c>
      <c r="I17" s="30">
        <v>67</v>
      </c>
      <c r="J17" s="30"/>
      <c r="K17" s="23"/>
      <c r="L17" s="18"/>
      <c r="M17" s="18"/>
      <c r="N17" s="18"/>
      <c r="O17" s="18"/>
      <c r="P17" s="23"/>
      <c r="Q17" s="30"/>
      <c r="R17" s="30"/>
      <c r="S17" s="30"/>
      <c r="T17" s="30"/>
      <c r="U17" s="30"/>
      <c r="V17" s="125"/>
      <c r="W17" s="33"/>
      <c r="X17" s="30"/>
      <c r="Y17" s="40"/>
      <c r="Z17" s="36"/>
      <c r="AA17" s="30"/>
      <c r="AB17" s="30"/>
      <c r="AC17" s="30"/>
      <c r="AD17" s="37"/>
      <c r="AE17" s="30"/>
      <c r="AF17" s="100"/>
      <c r="AG17" s="33"/>
      <c r="AH17" s="18"/>
      <c r="AI17" s="18"/>
      <c r="AJ17" s="18"/>
      <c r="AK17" s="18"/>
      <c r="AL17" s="23"/>
      <c r="AM17" s="30"/>
      <c r="AN17" s="30"/>
      <c r="AO17" s="30"/>
      <c r="AP17" s="30"/>
      <c r="AQ17" s="30"/>
      <c r="AR17" s="126"/>
      <c r="AS17" s="102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79" t="s">
        <v>116</v>
      </c>
      <c r="C18" s="72"/>
      <c r="D18" s="71"/>
      <c r="E18" s="70">
        <f>SUM(E4:E17)</f>
        <v>161</v>
      </c>
      <c r="F18" s="70">
        <f>SUM(F4:F17)</f>
        <v>7</v>
      </c>
      <c r="G18" s="70">
        <f>SUM(G4:G17)</f>
        <v>92</v>
      </c>
      <c r="H18" s="70">
        <f>SUM(H4:H17)</f>
        <v>177</v>
      </c>
      <c r="I18" s="70">
        <f>SUM(I4:I17)</f>
        <v>309</v>
      </c>
      <c r="J18" s="127">
        <v>0</v>
      </c>
      <c r="K18" s="73">
        <f>SUM(K4:K17)</f>
        <v>0</v>
      </c>
      <c r="L18" s="22"/>
      <c r="M18" s="20"/>
      <c r="N18" s="106"/>
      <c r="O18" s="107"/>
      <c r="P18" s="23"/>
      <c r="Q18" s="70">
        <f>SUM(Q4:Q17)</f>
        <v>29</v>
      </c>
      <c r="R18" s="70">
        <f>SUM(R4:R17)</f>
        <v>1</v>
      </c>
      <c r="S18" s="70">
        <f>SUM(S4:S17)</f>
        <v>18</v>
      </c>
      <c r="T18" s="70">
        <f>SUM(T4:T17)</f>
        <v>21</v>
      </c>
      <c r="U18" s="70">
        <f>SUM(U4:U17)</f>
        <v>0</v>
      </c>
      <c r="V18" s="41">
        <v>0</v>
      </c>
      <c r="W18" s="73">
        <f>SUM(W4:W17)</f>
        <v>0</v>
      </c>
      <c r="X18" s="16" t="s">
        <v>116</v>
      </c>
      <c r="Y18" s="17"/>
      <c r="Z18" s="15"/>
      <c r="AA18" s="70">
        <f>SUM(AA4:AA17)</f>
        <v>0</v>
      </c>
      <c r="AB18" s="70">
        <f>SUM(AB4:AB17)</f>
        <v>0</v>
      </c>
      <c r="AC18" s="70">
        <f>SUM(AC4:AC17)</f>
        <v>0</v>
      </c>
      <c r="AD18" s="70">
        <f>SUM(AD4:AD17)</f>
        <v>0</v>
      </c>
      <c r="AE18" s="70">
        <f>SUM(AE4:AE17)</f>
        <v>0</v>
      </c>
      <c r="AF18" s="127">
        <v>0</v>
      </c>
      <c r="AG18" s="73">
        <f>SUM(AG4:AG17)</f>
        <v>0</v>
      </c>
      <c r="AH18" s="22"/>
      <c r="AI18" s="20"/>
      <c r="AJ18" s="106"/>
      <c r="AK18" s="107"/>
      <c r="AL18" s="23"/>
      <c r="AM18" s="70">
        <f>SUM(AM4:AM17)</f>
        <v>0</v>
      </c>
      <c r="AN18" s="70">
        <f>SUM(AN4:AN17)</f>
        <v>0</v>
      </c>
      <c r="AO18" s="70">
        <f>SUM(AO4:AO17)</f>
        <v>0</v>
      </c>
      <c r="AP18" s="70">
        <f>SUM(AP4:AP17)</f>
        <v>0</v>
      </c>
      <c r="AQ18" s="70">
        <f>SUM(AQ4:AQ17)</f>
        <v>0</v>
      </c>
      <c r="AR18" s="127">
        <v>0</v>
      </c>
      <c r="AS18" s="88">
        <f>SUM(AS4:AS17)</f>
        <v>0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33"/>
      <c r="L19" s="23"/>
      <c r="M19" s="23"/>
      <c r="N19" s="23"/>
      <c r="O19" s="23"/>
      <c r="P19" s="43"/>
      <c r="Q19" s="43"/>
      <c r="R19" s="46"/>
      <c r="S19" s="43"/>
      <c r="T19" s="43"/>
      <c r="U19" s="23"/>
      <c r="V19" s="23"/>
      <c r="W19" s="33"/>
      <c r="X19" s="43"/>
      <c r="Y19" s="43"/>
      <c r="Z19" s="43"/>
      <c r="AA19" s="43"/>
      <c r="AB19" s="43"/>
      <c r="AC19" s="43"/>
      <c r="AD19" s="43"/>
      <c r="AE19" s="43"/>
      <c r="AF19" s="44"/>
      <c r="AG19" s="33"/>
      <c r="AH19" s="23"/>
      <c r="AI19" s="23"/>
      <c r="AJ19" s="23"/>
      <c r="AK19" s="23"/>
      <c r="AL19" s="43"/>
      <c r="AM19" s="43"/>
      <c r="AN19" s="46"/>
      <c r="AO19" s="43"/>
      <c r="AP19" s="43"/>
      <c r="AQ19" s="23"/>
      <c r="AR19" s="23"/>
      <c r="AS19" s="3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28" t="s">
        <v>117</v>
      </c>
      <c r="C20" s="129"/>
      <c r="D20" s="13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118</v>
      </c>
      <c r="O20" s="18" t="s">
        <v>119</v>
      </c>
      <c r="Q20" s="46"/>
      <c r="R20" s="46" t="s">
        <v>54</v>
      </c>
      <c r="S20" s="46"/>
      <c r="T20" s="43" t="s">
        <v>55</v>
      </c>
      <c r="U20" s="23"/>
      <c r="V20" s="33"/>
      <c r="W20" s="33"/>
      <c r="X20" s="131"/>
      <c r="Y20" s="131"/>
      <c r="Z20" s="131"/>
      <c r="AA20" s="131"/>
      <c r="AB20" s="131"/>
      <c r="AC20" s="46"/>
      <c r="AD20" s="46"/>
      <c r="AE20" s="46"/>
      <c r="AF20" s="43"/>
      <c r="AG20" s="43"/>
      <c r="AH20" s="43"/>
      <c r="AI20" s="43"/>
      <c r="AJ20" s="43"/>
      <c r="AK20" s="43"/>
      <c r="AM20" s="33"/>
      <c r="AN20" s="131"/>
      <c r="AO20" s="131"/>
      <c r="AP20" s="131"/>
      <c r="AQ20" s="131"/>
      <c r="AR20" s="131"/>
      <c r="AS20" s="131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9" t="s">
        <v>12</v>
      </c>
      <c r="C21" s="12"/>
      <c r="D21" s="51"/>
      <c r="E21" s="132">
        <v>134</v>
      </c>
      <c r="F21" s="132">
        <v>5</v>
      </c>
      <c r="G21" s="132">
        <v>63</v>
      </c>
      <c r="H21" s="132">
        <v>67</v>
      </c>
      <c r="I21" s="132">
        <v>466</v>
      </c>
      <c r="J21" s="133">
        <v>0.47199999999999998</v>
      </c>
      <c r="K21" s="43">
        <f>PRODUCT(I21/J21)</f>
        <v>987.28813559322043</v>
      </c>
      <c r="L21" s="134">
        <f>PRODUCT((F21+G21)/E21)</f>
        <v>0.5074626865671642</v>
      </c>
      <c r="M21" s="134">
        <f>PRODUCT(H21/E21)</f>
        <v>0.5</v>
      </c>
      <c r="N21" s="134">
        <f>PRODUCT((F21+G21+H21)/E21)</f>
        <v>1.0074626865671641</v>
      </c>
      <c r="O21" s="134">
        <f>PRODUCT(I21/E21)</f>
        <v>3.4776119402985075</v>
      </c>
      <c r="Q21" s="46"/>
      <c r="R21" s="46"/>
      <c r="S21" s="46"/>
      <c r="T21" s="43" t="s">
        <v>57</v>
      </c>
      <c r="U21" s="43"/>
      <c r="V21" s="43"/>
      <c r="W21" s="43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35" t="s">
        <v>63</v>
      </c>
      <c r="C22" s="136"/>
      <c r="D22" s="137"/>
      <c r="E22" s="132">
        <f>PRODUCT(E18+Q18)</f>
        <v>190</v>
      </c>
      <c r="F22" s="132">
        <f>PRODUCT(F18+R18)</f>
        <v>8</v>
      </c>
      <c r="G22" s="132">
        <f>PRODUCT(G18+S18)</f>
        <v>110</v>
      </c>
      <c r="H22" s="132">
        <f>PRODUCT(H18+T18)</f>
        <v>198</v>
      </c>
      <c r="I22" s="132">
        <f>PRODUCT(I18+U18)</f>
        <v>309</v>
      </c>
      <c r="J22" s="133"/>
      <c r="K22" s="43">
        <f>PRODUCT(K18+W18)</f>
        <v>0</v>
      </c>
      <c r="L22" s="134">
        <f>PRODUCT((F22+G22)/E22)</f>
        <v>0.62105263157894741</v>
      </c>
      <c r="M22" s="134">
        <f>PRODUCT(H22/E22)</f>
        <v>1.0421052631578946</v>
      </c>
      <c r="N22" s="134">
        <f>PRODUCT((F22+G22+H22)/E22)</f>
        <v>1.6631578947368422</v>
      </c>
      <c r="O22" s="134">
        <f>PRODUCT(I22/76)</f>
        <v>4.0657894736842106</v>
      </c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38" t="s">
        <v>114</v>
      </c>
      <c r="C23" s="139"/>
      <c r="D23" s="140"/>
      <c r="E23" s="132">
        <f>PRODUCT(AA18+AM18)</f>
        <v>0</v>
      </c>
      <c r="F23" s="132">
        <f>PRODUCT(AB18+AN18)</f>
        <v>0</v>
      </c>
      <c r="G23" s="132">
        <f>PRODUCT(AC18+AO18)</f>
        <v>0</v>
      </c>
      <c r="H23" s="132">
        <f>PRODUCT(AD18+AP18)</f>
        <v>0</v>
      </c>
      <c r="I23" s="132">
        <f>PRODUCT(AE18+AQ18)</f>
        <v>0</v>
      </c>
      <c r="J23" s="133">
        <v>0</v>
      </c>
      <c r="K23" s="23">
        <f>PRODUCT(AG18+AS18)</f>
        <v>0</v>
      </c>
      <c r="L23" s="134">
        <v>0</v>
      </c>
      <c r="M23" s="134">
        <v>0</v>
      </c>
      <c r="N23" s="134">
        <v>0</v>
      </c>
      <c r="O23" s="134">
        <v>0</v>
      </c>
      <c r="Q23" s="46"/>
      <c r="R23" s="46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2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41" t="s">
        <v>116</v>
      </c>
      <c r="C24" s="142"/>
      <c r="D24" s="143"/>
      <c r="E24" s="132">
        <f>SUM(E21:E23)</f>
        <v>324</v>
      </c>
      <c r="F24" s="132">
        <f t="shared" ref="F24:I24" si="0">SUM(F21:F23)</f>
        <v>13</v>
      </c>
      <c r="G24" s="132">
        <f t="shared" si="0"/>
        <v>173</v>
      </c>
      <c r="H24" s="132">
        <f t="shared" si="0"/>
        <v>265</v>
      </c>
      <c r="I24" s="132">
        <f t="shared" si="0"/>
        <v>775</v>
      </c>
      <c r="J24" s="133"/>
      <c r="K24" s="43">
        <f>SUM(K21:K23)</f>
        <v>987.28813559322043</v>
      </c>
      <c r="L24" s="134">
        <f>PRODUCT((F24+G24)/E24)</f>
        <v>0.57407407407407407</v>
      </c>
      <c r="M24" s="134">
        <f>PRODUCT(H24/E24)</f>
        <v>0.8179012345679012</v>
      </c>
      <c r="N24" s="134">
        <f>PRODUCT((F24+G24+H24)/E24)</f>
        <v>1.3919753086419753</v>
      </c>
      <c r="O24" s="134">
        <v>3.48</v>
      </c>
      <c r="Q24" s="23"/>
      <c r="R24" s="23"/>
      <c r="S24" s="2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3"/>
      <c r="F25" s="23"/>
      <c r="G25" s="23"/>
      <c r="H25" s="23"/>
      <c r="I25" s="23"/>
      <c r="J25" s="43"/>
      <c r="K25" s="43"/>
      <c r="L25" s="23"/>
      <c r="M25" s="23"/>
      <c r="N25" s="23"/>
      <c r="O25" s="2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23"/>
      <c r="AL189" s="23"/>
    </row>
    <row r="190" spans="1:57" x14ac:dyDescent="0.25">
      <c r="R190" s="33"/>
      <c r="S190" s="33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33"/>
      <c r="S191" s="33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R192" s="33"/>
      <c r="S192" s="33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L193"/>
      <c r="M193"/>
      <c r="N193"/>
      <c r="O193"/>
      <c r="P193"/>
      <c r="R193" s="33"/>
      <c r="S193" s="33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3"/>
      <c r="S215" s="33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3"/>
      <c r="S216" s="33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3"/>
      <c r="S217" s="33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83" customWidth="1"/>
    <col min="5" max="5" width="8" style="83" customWidth="1"/>
    <col min="6" max="6" width="0.7109375" style="33" customWidth="1"/>
    <col min="7" max="11" width="5.28515625" style="66" customWidth="1"/>
    <col min="12" max="12" width="6.42578125" style="66" customWidth="1"/>
    <col min="13" max="21" width="5.28515625" style="66" customWidth="1"/>
    <col min="22" max="22" width="10.85546875" style="66" customWidth="1"/>
    <col min="23" max="23" width="19.7109375" style="83" customWidth="1"/>
    <col min="24" max="24" width="9.7109375" style="66" customWidth="1"/>
    <col min="25" max="30" width="9.140625" style="84"/>
  </cols>
  <sheetData>
    <row r="1" spans="1:30" ht="18.75" x14ac:dyDescent="0.3">
      <c r="A1" s="1"/>
      <c r="B1" s="74" t="s">
        <v>65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5"/>
      <c r="X1" s="28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33</v>
      </c>
      <c r="C2" s="5" t="s">
        <v>62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37"/>
      <c r="Y2" s="76"/>
      <c r="Z2" s="76"/>
      <c r="AA2" s="76"/>
      <c r="AB2" s="76"/>
      <c r="AC2" s="76"/>
      <c r="AD2" s="76"/>
    </row>
    <row r="3" spans="1:30" x14ac:dyDescent="0.25">
      <c r="A3" s="1"/>
      <c r="B3" s="78" t="s">
        <v>66</v>
      </c>
      <c r="C3" s="22" t="s">
        <v>67</v>
      </c>
      <c r="D3" s="79" t="s">
        <v>68</v>
      </c>
      <c r="E3" s="80" t="s">
        <v>1</v>
      </c>
      <c r="F3" s="23"/>
      <c r="G3" s="70" t="s">
        <v>69</v>
      </c>
      <c r="H3" s="71" t="s">
        <v>70</v>
      </c>
      <c r="I3" s="71" t="s">
        <v>31</v>
      </c>
      <c r="J3" s="17" t="s">
        <v>71</v>
      </c>
      <c r="K3" s="72" t="s">
        <v>72</v>
      </c>
      <c r="L3" s="72" t="s">
        <v>73</v>
      </c>
      <c r="M3" s="70" t="s">
        <v>74</v>
      </c>
      <c r="N3" s="70" t="s">
        <v>30</v>
      </c>
      <c r="O3" s="71" t="s">
        <v>75</v>
      </c>
      <c r="P3" s="70" t="s">
        <v>70</v>
      </c>
      <c r="Q3" s="70" t="s">
        <v>17</v>
      </c>
      <c r="R3" s="70">
        <v>1</v>
      </c>
      <c r="S3" s="70">
        <v>2</v>
      </c>
      <c r="T3" s="70">
        <v>3</v>
      </c>
      <c r="U3" s="70" t="s">
        <v>76</v>
      </c>
      <c r="V3" s="17" t="s">
        <v>22</v>
      </c>
      <c r="W3" s="16" t="s">
        <v>77</v>
      </c>
      <c r="X3" s="16" t="s">
        <v>78</v>
      </c>
      <c r="Y3" s="76"/>
      <c r="Z3" s="76"/>
      <c r="AA3" s="76"/>
      <c r="AB3" s="76"/>
      <c r="AC3" s="76"/>
      <c r="AD3" s="76"/>
    </row>
    <row r="4" spans="1:30" x14ac:dyDescent="0.25">
      <c r="A4" s="1"/>
      <c r="B4" s="85" t="s">
        <v>87</v>
      </c>
      <c r="C4" s="86" t="s">
        <v>88</v>
      </c>
      <c r="D4" s="85" t="s">
        <v>84</v>
      </c>
      <c r="E4" s="87" t="s">
        <v>35</v>
      </c>
      <c r="F4" s="88"/>
      <c r="G4" s="89"/>
      <c r="H4" s="90"/>
      <c r="I4" s="89">
        <v>1</v>
      </c>
      <c r="J4" s="91" t="s">
        <v>89</v>
      </c>
      <c r="K4" s="91">
        <v>6</v>
      </c>
      <c r="L4" s="91" t="s">
        <v>90</v>
      </c>
      <c r="M4" s="91">
        <v>1</v>
      </c>
      <c r="N4" s="89"/>
      <c r="O4" s="90"/>
      <c r="P4" s="89">
        <v>1</v>
      </c>
      <c r="Q4" s="90"/>
      <c r="R4" s="90"/>
      <c r="S4" s="90"/>
      <c r="T4" s="90"/>
      <c r="U4" s="90"/>
      <c r="V4" s="92"/>
      <c r="W4" s="93" t="s">
        <v>91</v>
      </c>
      <c r="X4" s="89"/>
      <c r="Y4" s="76"/>
      <c r="Z4" s="76"/>
      <c r="AA4" s="76"/>
      <c r="AB4" s="76"/>
      <c r="AC4" s="76"/>
      <c r="AD4" s="76"/>
    </row>
    <row r="5" spans="1:30" x14ac:dyDescent="0.25">
      <c r="A5" s="1"/>
      <c r="B5" s="85" t="s">
        <v>82</v>
      </c>
      <c r="C5" s="86" t="s">
        <v>83</v>
      </c>
      <c r="D5" s="85" t="s">
        <v>84</v>
      </c>
      <c r="E5" s="87" t="s">
        <v>35</v>
      </c>
      <c r="F5" s="88"/>
      <c r="G5" s="89"/>
      <c r="H5" s="90"/>
      <c r="I5" s="89">
        <v>1</v>
      </c>
      <c r="J5" s="91" t="s">
        <v>79</v>
      </c>
      <c r="K5" s="91">
        <v>4</v>
      </c>
      <c r="L5" s="91" t="s">
        <v>85</v>
      </c>
      <c r="M5" s="91">
        <v>1</v>
      </c>
      <c r="N5" s="89">
        <v>1</v>
      </c>
      <c r="O5" s="90">
        <v>2</v>
      </c>
      <c r="P5" s="89">
        <v>1</v>
      </c>
      <c r="Q5" s="90"/>
      <c r="R5" s="90"/>
      <c r="S5" s="90"/>
      <c r="T5" s="90"/>
      <c r="U5" s="90"/>
      <c r="V5" s="92"/>
      <c r="W5" s="93" t="s">
        <v>86</v>
      </c>
      <c r="X5" s="89"/>
      <c r="Y5" s="76"/>
      <c r="Z5" s="76"/>
      <c r="AA5" s="76"/>
      <c r="AB5" s="76"/>
      <c r="AC5" s="76"/>
      <c r="AD5" s="76"/>
    </row>
    <row r="6" spans="1:30" x14ac:dyDescent="0.25">
      <c r="A6" s="1"/>
      <c r="B6" s="113"/>
      <c r="C6" s="114"/>
      <c r="D6" s="115"/>
      <c r="E6" s="116"/>
      <c r="F6" s="117"/>
      <c r="G6" s="114"/>
      <c r="H6" s="114"/>
      <c r="I6" s="114"/>
      <c r="J6" s="118"/>
      <c r="K6" s="118"/>
      <c r="L6" s="118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5"/>
      <c r="X6" s="119"/>
      <c r="Y6" s="76"/>
      <c r="Z6" s="76"/>
      <c r="AA6" s="76"/>
      <c r="AB6" s="76"/>
      <c r="AC6" s="76"/>
      <c r="AD6" s="76"/>
    </row>
    <row r="7" spans="1:30" x14ac:dyDescent="0.25">
      <c r="A7" s="1"/>
      <c r="B7" s="78" t="s">
        <v>80</v>
      </c>
      <c r="C7" s="22" t="s">
        <v>67</v>
      </c>
      <c r="D7" s="79" t="s">
        <v>68</v>
      </c>
      <c r="E7" s="80" t="s">
        <v>1</v>
      </c>
      <c r="F7" s="23"/>
      <c r="G7" s="70" t="s">
        <v>69</v>
      </c>
      <c r="H7" s="71" t="s">
        <v>70</v>
      </c>
      <c r="I7" s="71" t="s">
        <v>31</v>
      </c>
      <c r="J7" s="17" t="s">
        <v>71</v>
      </c>
      <c r="K7" s="72" t="s">
        <v>72</v>
      </c>
      <c r="L7" s="72" t="s">
        <v>73</v>
      </c>
      <c r="M7" s="70" t="s">
        <v>74</v>
      </c>
      <c r="N7" s="70" t="s">
        <v>30</v>
      </c>
      <c r="O7" s="71" t="s">
        <v>75</v>
      </c>
      <c r="P7" s="70" t="s">
        <v>70</v>
      </c>
      <c r="Q7" s="70" t="s">
        <v>17</v>
      </c>
      <c r="R7" s="70">
        <v>1</v>
      </c>
      <c r="S7" s="70">
        <v>2</v>
      </c>
      <c r="T7" s="70">
        <v>3</v>
      </c>
      <c r="U7" s="70" t="s">
        <v>76</v>
      </c>
      <c r="V7" s="17" t="s">
        <v>22</v>
      </c>
      <c r="W7" s="16" t="s">
        <v>77</v>
      </c>
      <c r="X7" s="16" t="s">
        <v>78</v>
      </c>
      <c r="Y7" s="76"/>
      <c r="Z7" s="76"/>
      <c r="AA7" s="76"/>
      <c r="AB7" s="76"/>
      <c r="AC7" s="76"/>
      <c r="AD7" s="76"/>
    </row>
    <row r="8" spans="1:30" x14ac:dyDescent="0.25">
      <c r="A8" s="1"/>
      <c r="B8" s="85" t="s">
        <v>92</v>
      </c>
      <c r="C8" s="86" t="s">
        <v>93</v>
      </c>
      <c r="D8" s="85" t="s">
        <v>84</v>
      </c>
      <c r="E8" s="87" t="s">
        <v>35</v>
      </c>
      <c r="F8" s="95"/>
      <c r="G8" s="89">
        <v>1</v>
      </c>
      <c r="H8" s="90"/>
      <c r="I8" s="89"/>
      <c r="J8" s="91" t="s">
        <v>81</v>
      </c>
      <c r="K8" s="91">
        <v>7</v>
      </c>
      <c r="L8" s="91"/>
      <c r="M8" s="91">
        <v>1</v>
      </c>
      <c r="N8" s="89"/>
      <c r="O8" s="90"/>
      <c r="P8" s="89"/>
      <c r="Q8" s="90"/>
      <c r="R8" s="90"/>
      <c r="S8" s="90"/>
      <c r="T8" s="90"/>
      <c r="U8" s="90"/>
      <c r="V8" s="92"/>
      <c r="W8" s="94" t="s">
        <v>94</v>
      </c>
      <c r="X8" s="89">
        <v>350</v>
      </c>
      <c r="Y8" s="76"/>
      <c r="Z8" s="76"/>
      <c r="AA8" s="76"/>
      <c r="AB8" s="76"/>
      <c r="AC8" s="76"/>
      <c r="AD8" s="76"/>
    </row>
    <row r="9" spans="1:30" x14ac:dyDescent="0.25">
      <c r="A9" s="9"/>
      <c r="B9" s="113"/>
      <c r="C9" s="114"/>
      <c r="D9" s="115"/>
      <c r="E9" s="116"/>
      <c r="F9" s="117"/>
      <c r="G9" s="114"/>
      <c r="H9" s="114"/>
      <c r="I9" s="114"/>
      <c r="J9" s="118"/>
      <c r="K9" s="118"/>
      <c r="L9" s="118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19"/>
      <c r="Y9" s="76"/>
      <c r="Z9" s="76"/>
      <c r="AA9" s="76"/>
      <c r="AB9" s="76"/>
      <c r="AC9" s="76"/>
      <c r="AD9" s="76"/>
    </row>
    <row r="10" spans="1:30" x14ac:dyDescent="0.25">
      <c r="A10" s="9"/>
      <c r="B10" s="81"/>
      <c r="C10" s="43"/>
      <c r="D10" s="81"/>
      <c r="E10" s="82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81"/>
      <c r="X10" s="43"/>
      <c r="Y10" s="76"/>
      <c r="Z10" s="76"/>
      <c r="AA10" s="76"/>
      <c r="AB10" s="76"/>
      <c r="AC10" s="76"/>
      <c r="AD10" s="76"/>
    </row>
    <row r="11" spans="1:30" x14ac:dyDescent="0.25">
      <c r="A11" s="9"/>
      <c r="B11" s="81"/>
      <c r="C11" s="43"/>
      <c r="D11" s="81"/>
      <c r="E11" s="82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81"/>
      <c r="X11" s="43"/>
      <c r="Y11" s="76"/>
      <c r="Z11" s="76"/>
      <c r="AA11" s="76"/>
      <c r="AB11" s="76"/>
      <c r="AC11" s="76"/>
      <c r="AD11" s="76"/>
    </row>
    <row r="12" spans="1:30" x14ac:dyDescent="0.25">
      <c r="A12" s="9"/>
      <c r="B12" s="81"/>
      <c r="C12" s="43"/>
      <c r="D12" s="81"/>
      <c r="E12" s="82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81"/>
      <c r="X12" s="43"/>
      <c r="Y12" s="76"/>
      <c r="Z12" s="76"/>
      <c r="AA12" s="76"/>
      <c r="AB12" s="76"/>
      <c r="AC12" s="76"/>
      <c r="AD12" s="76"/>
    </row>
    <row r="13" spans="1:30" x14ac:dyDescent="0.25">
      <c r="A13" s="9"/>
      <c r="B13" s="81"/>
      <c r="C13" s="43"/>
      <c r="D13" s="81"/>
      <c r="E13" s="82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81"/>
      <c r="X13" s="43"/>
      <c r="Y13" s="76"/>
      <c r="Z13" s="76"/>
      <c r="AA13" s="76"/>
      <c r="AB13" s="76"/>
      <c r="AC13" s="76"/>
      <c r="AD13" s="76"/>
    </row>
    <row r="14" spans="1:30" x14ac:dyDescent="0.25">
      <c r="A14" s="9"/>
      <c r="B14" s="81"/>
      <c r="C14" s="43"/>
      <c r="D14" s="81"/>
      <c r="E14" s="82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81"/>
      <c r="X14" s="43"/>
      <c r="Y14" s="76"/>
      <c r="Z14" s="76"/>
      <c r="AA14" s="76"/>
      <c r="AB14" s="76"/>
      <c r="AC14" s="76"/>
      <c r="AD14" s="76"/>
    </row>
    <row r="15" spans="1:30" x14ac:dyDescent="0.25">
      <c r="A15" s="9"/>
      <c r="B15" s="81"/>
      <c r="C15" s="43"/>
      <c r="D15" s="81"/>
      <c r="E15" s="82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81"/>
      <c r="X15" s="43"/>
      <c r="Y15" s="76"/>
      <c r="Z15" s="76"/>
      <c r="AA15" s="76"/>
      <c r="AB15" s="76"/>
      <c r="AC15" s="76"/>
      <c r="AD15" s="76"/>
    </row>
    <row r="16" spans="1:30" x14ac:dyDescent="0.25">
      <c r="A16" s="9"/>
      <c r="B16" s="81"/>
      <c r="C16" s="43"/>
      <c r="D16" s="81"/>
      <c r="E16" s="82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81"/>
      <c r="X16" s="43"/>
      <c r="Y16" s="76"/>
      <c r="Z16" s="76"/>
      <c r="AA16" s="76"/>
      <c r="AB16" s="76"/>
      <c r="AC16" s="76"/>
      <c r="AD16" s="76"/>
    </row>
    <row r="17" spans="1:30" x14ac:dyDescent="0.25">
      <c r="A17" s="9"/>
      <c r="B17" s="81"/>
      <c r="C17" s="43"/>
      <c r="D17" s="81"/>
      <c r="E17" s="82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81"/>
      <c r="X17" s="43"/>
      <c r="Y17" s="76"/>
      <c r="Z17" s="76"/>
      <c r="AA17" s="76"/>
      <c r="AB17" s="76"/>
      <c r="AC17" s="76"/>
      <c r="AD17" s="76"/>
    </row>
    <row r="18" spans="1:30" x14ac:dyDescent="0.25">
      <c r="A18" s="9"/>
      <c r="B18" s="81"/>
      <c r="C18" s="43"/>
      <c r="D18" s="81"/>
      <c r="E18" s="82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81"/>
      <c r="X18" s="43"/>
      <c r="Y18" s="76"/>
      <c r="Z18" s="76"/>
      <c r="AA18" s="76"/>
      <c r="AB18" s="76"/>
      <c r="AC18" s="76"/>
      <c r="AD18" s="76"/>
    </row>
    <row r="19" spans="1:30" x14ac:dyDescent="0.25">
      <c r="A19" s="9"/>
      <c r="B19" s="81"/>
      <c r="C19" s="43"/>
      <c r="D19" s="81"/>
      <c r="E19" s="82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81"/>
      <c r="X19" s="43"/>
      <c r="Y19" s="76"/>
      <c r="Z19" s="76"/>
      <c r="AA19" s="76"/>
      <c r="AB19" s="76"/>
      <c r="AC19" s="76"/>
      <c r="AD19" s="76"/>
    </row>
    <row r="20" spans="1:30" x14ac:dyDescent="0.25">
      <c r="A20" s="9"/>
      <c r="B20" s="81"/>
      <c r="C20" s="43"/>
      <c r="D20" s="81"/>
      <c r="E20" s="82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81"/>
      <c r="X20" s="43"/>
      <c r="Y20" s="76"/>
      <c r="Z20" s="76"/>
      <c r="AA20" s="76"/>
      <c r="AB20" s="76"/>
      <c r="AC20" s="76"/>
      <c r="AD20" s="76"/>
    </row>
    <row r="21" spans="1:30" x14ac:dyDescent="0.25">
      <c r="A21" s="9"/>
      <c r="B21" s="81"/>
      <c r="C21" s="43"/>
      <c r="D21" s="81"/>
      <c r="E21" s="82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81"/>
      <c r="X21" s="43"/>
      <c r="Y21" s="76"/>
      <c r="Z21" s="76"/>
      <c r="AA21" s="76"/>
      <c r="AB21" s="76"/>
      <c r="AC21" s="76"/>
      <c r="AD21" s="76"/>
    </row>
    <row r="22" spans="1:30" x14ac:dyDescent="0.25">
      <c r="A22" s="9"/>
      <c r="B22" s="81"/>
      <c r="C22" s="43"/>
      <c r="D22" s="81"/>
      <c r="E22" s="82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81"/>
      <c r="X22" s="43"/>
      <c r="Y22" s="76"/>
      <c r="Z22" s="76"/>
      <c r="AA22" s="76"/>
      <c r="AB22" s="76"/>
      <c r="AC22" s="76"/>
      <c r="AD22" s="76"/>
    </row>
    <row r="23" spans="1:30" x14ac:dyDescent="0.25">
      <c r="A23" s="9"/>
      <c r="B23" s="81"/>
      <c r="C23" s="43"/>
      <c r="D23" s="81"/>
      <c r="E23" s="82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81"/>
      <c r="X23" s="43"/>
      <c r="Y23" s="76"/>
      <c r="Z23" s="76"/>
      <c r="AA23" s="76"/>
      <c r="AB23" s="76"/>
      <c r="AC23" s="76"/>
      <c r="AD23" s="76"/>
    </row>
    <row r="24" spans="1:30" x14ac:dyDescent="0.25">
      <c r="A24" s="9"/>
      <c r="B24" s="81"/>
      <c r="C24" s="43"/>
      <c r="D24" s="81"/>
      <c r="E24" s="82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81"/>
      <c r="X24" s="43"/>
      <c r="Y24" s="76"/>
      <c r="Z24" s="76"/>
      <c r="AA24" s="76"/>
      <c r="AB24" s="76"/>
      <c r="AC24" s="76"/>
      <c r="AD24" s="76"/>
    </row>
    <row r="25" spans="1:30" x14ac:dyDescent="0.25">
      <c r="A25" s="9"/>
      <c r="B25" s="81"/>
      <c r="C25" s="43"/>
      <c r="D25" s="81"/>
      <c r="E25" s="82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81"/>
      <c r="X25" s="43"/>
      <c r="Y25" s="76"/>
      <c r="Z25" s="76"/>
      <c r="AA25" s="76"/>
      <c r="AB25" s="76"/>
      <c r="AC25" s="76"/>
      <c r="AD25" s="76"/>
    </row>
    <row r="26" spans="1:30" x14ac:dyDescent="0.25">
      <c r="A26" s="9"/>
      <c r="B26" s="81"/>
      <c r="C26" s="43"/>
      <c r="D26" s="81"/>
      <c r="E26" s="82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81"/>
      <c r="X26" s="43"/>
      <c r="Y26" s="76"/>
      <c r="Z26" s="76"/>
      <c r="AA26" s="76"/>
      <c r="AB26" s="76"/>
      <c r="AC26" s="76"/>
      <c r="AD26" s="76"/>
    </row>
    <row r="27" spans="1:30" x14ac:dyDescent="0.25">
      <c r="A27" s="9"/>
      <c r="B27" s="81"/>
      <c r="C27" s="43"/>
      <c r="D27" s="81"/>
      <c r="E27" s="82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81"/>
      <c r="X27" s="43"/>
      <c r="Y27" s="76"/>
      <c r="Z27" s="76"/>
      <c r="AA27" s="76"/>
      <c r="AB27" s="76"/>
      <c r="AC27" s="76"/>
      <c r="AD27" s="76"/>
    </row>
    <row r="28" spans="1:30" x14ac:dyDescent="0.25">
      <c r="A28" s="9"/>
      <c r="B28" s="81"/>
      <c r="C28" s="43"/>
      <c r="D28" s="81"/>
      <c r="E28" s="82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81"/>
      <c r="X28" s="43"/>
      <c r="Y28" s="76"/>
      <c r="Z28" s="76"/>
      <c r="AA28" s="76"/>
      <c r="AB28" s="76"/>
      <c r="AC28" s="76"/>
      <c r="AD28" s="76"/>
    </row>
    <row r="29" spans="1:30" x14ac:dyDescent="0.25">
      <c r="A29" s="9"/>
      <c r="B29" s="81"/>
      <c r="C29" s="43"/>
      <c r="D29" s="81"/>
      <c r="E29" s="82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81"/>
      <c r="X29" s="43"/>
      <c r="Y29" s="76"/>
      <c r="Z29" s="76"/>
      <c r="AA29" s="76"/>
      <c r="AB29" s="76"/>
      <c r="AC29" s="76"/>
      <c r="AD29" s="76"/>
    </row>
    <row r="30" spans="1:30" x14ac:dyDescent="0.25">
      <c r="A30" s="9"/>
      <c r="B30" s="81"/>
      <c r="C30" s="43"/>
      <c r="D30" s="81"/>
      <c r="E30" s="82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81"/>
      <c r="X30" s="43"/>
      <c r="Y30" s="76"/>
      <c r="Z30" s="76"/>
      <c r="AA30" s="76"/>
      <c r="AB30" s="76"/>
      <c r="AC30" s="76"/>
      <c r="AD30" s="76"/>
    </row>
    <row r="31" spans="1:30" x14ac:dyDescent="0.25">
      <c r="A31" s="9"/>
      <c r="B31" s="81"/>
      <c r="C31" s="43"/>
      <c r="D31" s="81"/>
      <c r="E31" s="82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81"/>
      <c r="X31" s="43"/>
      <c r="Y31" s="76"/>
      <c r="Z31" s="76"/>
      <c r="AA31" s="76"/>
      <c r="AB31" s="76"/>
      <c r="AC31" s="76"/>
      <c r="AD31" s="76"/>
    </row>
    <row r="32" spans="1:30" x14ac:dyDescent="0.25">
      <c r="A32" s="9"/>
      <c r="B32" s="81"/>
      <c r="C32" s="43"/>
      <c r="D32" s="81"/>
      <c r="E32" s="82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81"/>
      <c r="X32" s="43"/>
      <c r="Y32" s="76"/>
      <c r="Z32" s="76"/>
      <c r="AA32" s="76"/>
      <c r="AB32" s="76"/>
      <c r="AC32" s="76"/>
      <c r="AD32" s="76"/>
    </row>
    <row r="33" spans="1:30" x14ac:dyDescent="0.25">
      <c r="A33" s="9"/>
      <c r="B33" s="81"/>
      <c r="C33" s="43"/>
      <c r="D33" s="81"/>
      <c r="E33" s="82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81"/>
      <c r="X33" s="43"/>
      <c r="Y33" s="76"/>
      <c r="Z33" s="76"/>
      <c r="AA33" s="76"/>
      <c r="AB33" s="76"/>
      <c r="AC33" s="76"/>
      <c r="AD33" s="76"/>
    </row>
    <row r="34" spans="1:30" x14ac:dyDescent="0.25">
      <c r="A34" s="9"/>
      <c r="B34" s="81"/>
      <c r="C34" s="43"/>
      <c r="D34" s="81"/>
      <c r="E34" s="82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81"/>
      <c r="X34" s="43"/>
      <c r="Y34" s="76"/>
      <c r="Z34" s="76"/>
      <c r="AA34" s="76"/>
      <c r="AB34" s="76"/>
      <c r="AC34" s="76"/>
      <c r="AD34" s="76"/>
    </row>
    <row r="35" spans="1:30" x14ac:dyDescent="0.25">
      <c r="A35" s="9"/>
      <c r="B35" s="81"/>
      <c r="C35" s="43"/>
      <c r="D35" s="81"/>
      <c r="E35" s="82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81"/>
      <c r="X35" s="43"/>
      <c r="Y35" s="76"/>
      <c r="Z35" s="76"/>
      <c r="AA35" s="76"/>
      <c r="AB35" s="76"/>
      <c r="AC35" s="76"/>
      <c r="AD35" s="76"/>
    </row>
    <row r="36" spans="1:30" x14ac:dyDescent="0.25">
      <c r="A36" s="9"/>
      <c r="B36" s="81"/>
      <c r="C36" s="43"/>
      <c r="D36" s="81"/>
      <c r="E36" s="82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81"/>
      <c r="X36" s="43"/>
      <c r="Y36" s="76"/>
      <c r="Z36" s="76"/>
      <c r="AA36" s="76"/>
      <c r="AB36" s="76"/>
      <c r="AC36" s="76"/>
      <c r="AD36" s="76"/>
    </row>
    <row r="37" spans="1:30" x14ac:dyDescent="0.25">
      <c r="A37" s="9"/>
      <c r="B37" s="81"/>
      <c r="C37" s="43"/>
      <c r="D37" s="81"/>
      <c r="E37" s="82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81"/>
      <c r="X37" s="43"/>
      <c r="Y37" s="76"/>
      <c r="Z37" s="76"/>
      <c r="AA37" s="76"/>
      <c r="AB37" s="76"/>
      <c r="AC37" s="76"/>
      <c r="AD37" s="76"/>
    </row>
    <row r="38" spans="1:30" x14ac:dyDescent="0.25">
      <c r="A38" s="9"/>
      <c r="B38" s="81"/>
      <c r="C38" s="43"/>
      <c r="D38" s="81"/>
      <c r="E38" s="82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81"/>
      <c r="X38" s="43"/>
      <c r="Y38" s="76"/>
      <c r="Z38" s="76"/>
      <c r="AA38" s="76"/>
      <c r="AB38" s="76"/>
      <c r="AC38" s="76"/>
      <c r="AD38" s="76"/>
    </row>
    <row r="39" spans="1:30" x14ac:dyDescent="0.25">
      <c r="A39" s="9"/>
      <c r="B39" s="81"/>
      <c r="C39" s="43"/>
      <c r="D39" s="81"/>
      <c r="E39" s="82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81"/>
      <c r="X39" s="43"/>
      <c r="Y39" s="76"/>
      <c r="Z39" s="76"/>
      <c r="AA39" s="76"/>
      <c r="AB39" s="76"/>
      <c r="AC39" s="76"/>
      <c r="AD39" s="76"/>
    </row>
    <row r="40" spans="1:30" x14ac:dyDescent="0.25">
      <c r="A40" s="9"/>
      <c r="B40" s="81"/>
      <c r="C40" s="43"/>
      <c r="D40" s="81"/>
      <c r="E40" s="82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81"/>
      <c r="X40" s="43"/>
      <c r="Y40" s="76"/>
      <c r="Z40" s="76"/>
      <c r="AA40" s="76"/>
      <c r="AB40" s="76"/>
      <c r="AC40" s="76"/>
      <c r="AD40" s="76"/>
    </row>
    <row r="41" spans="1:30" x14ac:dyDescent="0.25">
      <c r="A41" s="9"/>
      <c r="B41" s="81"/>
      <c r="C41" s="43"/>
      <c r="D41" s="81"/>
      <c r="E41" s="82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81"/>
      <c r="X41" s="43"/>
      <c r="Y41" s="76"/>
      <c r="Z41" s="76"/>
      <c r="AA41" s="76"/>
      <c r="AB41" s="76"/>
      <c r="AC41" s="76"/>
      <c r="AD41" s="76"/>
    </row>
    <row r="42" spans="1:30" x14ac:dyDescent="0.25">
      <c r="A42" s="9"/>
      <c r="B42" s="81"/>
      <c r="C42" s="43"/>
      <c r="D42" s="81"/>
      <c r="E42" s="82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81"/>
      <c r="X42" s="43"/>
      <c r="Y42" s="76"/>
      <c r="Z42" s="76"/>
      <c r="AA42" s="76"/>
      <c r="AB42" s="76"/>
      <c r="AC42" s="76"/>
      <c r="AD42" s="76"/>
    </row>
    <row r="43" spans="1:30" x14ac:dyDescent="0.25">
      <c r="A43" s="9"/>
      <c r="B43" s="81"/>
      <c r="C43" s="43"/>
      <c r="D43" s="81"/>
      <c r="E43" s="82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81"/>
      <c r="X43" s="43"/>
      <c r="Y43" s="76"/>
      <c r="Z43" s="76"/>
      <c r="AA43" s="76"/>
      <c r="AB43" s="76"/>
      <c r="AC43" s="76"/>
      <c r="AD43" s="76"/>
    </row>
    <row r="44" spans="1:30" x14ac:dyDescent="0.25">
      <c r="A44" s="9"/>
      <c r="B44" s="81"/>
      <c r="C44" s="43"/>
      <c r="D44" s="81"/>
      <c r="E44" s="82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81"/>
      <c r="X44" s="43"/>
      <c r="Y44" s="76"/>
      <c r="Z44" s="76"/>
      <c r="AA44" s="76"/>
      <c r="AB44" s="76"/>
      <c r="AC44" s="76"/>
      <c r="AD44" s="76"/>
    </row>
    <row r="45" spans="1:30" x14ac:dyDescent="0.25">
      <c r="A45" s="9"/>
      <c r="B45" s="81"/>
      <c r="C45" s="43"/>
      <c r="D45" s="81"/>
      <c r="E45" s="82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81"/>
      <c r="X45" s="43"/>
      <c r="Y45" s="76"/>
      <c r="Z45" s="76"/>
      <c r="AA45" s="76"/>
      <c r="AB45" s="76"/>
      <c r="AC45" s="76"/>
      <c r="AD45" s="76"/>
    </row>
    <row r="46" spans="1:30" x14ac:dyDescent="0.25">
      <c r="A46" s="9"/>
      <c r="B46" s="81"/>
      <c r="C46" s="43"/>
      <c r="D46" s="81"/>
      <c r="E46" s="82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81"/>
      <c r="X46" s="43"/>
      <c r="Y46" s="76"/>
      <c r="Z46" s="76"/>
      <c r="AA46" s="76"/>
      <c r="AB46" s="76"/>
      <c r="AC46" s="76"/>
      <c r="AD46" s="76"/>
    </row>
    <row r="47" spans="1:30" x14ac:dyDescent="0.25">
      <c r="A47" s="9"/>
      <c r="B47" s="81"/>
      <c r="C47" s="43"/>
      <c r="D47" s="81"/>
      <c r="E47" s="82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81"/>
      <c r="X47" s="43"/>
      <c r="Y47" s="76"/>
      <c r="Z47" s="76"/>
      <c r="AA47" s="76"/>
      <c r="AB47" s="76"/>
      <c r="AC47" s="76"/>
      <c r="AD47" s="76"/>
    </row>
    <row r="48" spans="1:30" x14ac:dyDescent="0.25">
      <c r="A48" s="9"/>
      <c r="B48" s="81"/>
      <c r="C48" s="43"/>
      <c r="D48" s="81"/>
      <c r="E48" s="82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81"/>
      <c r="X48" s="43"/>
      <c r="Y48" s="76"/>
      <c r="Z48" s="76"/>
      <c r="AA48" s="76"/>
      <c r="AB48" s="76"/>
      <c r="AC48" s="76"/>
      <c r="AD48" s="76"/>
    </row>
    <row r="49" spans="1:30" x14ac:dyDescent="0.25">
      <c r="A49" s="9"/>
      <c r="B49" s="81"/>
      <c r="C49" s="43"/>
      <c r="D49" s="81"/>
      <c r="E49" s="82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81"/>
      <c r="X49" s="43"/>
      <c r="Y49" s="76"/>
      <c r="Z49" s="76"/>
      <c r="AA49" s="76"/>
      <c r="AB49" s="76"/>
      <c r="AC49" s="76"/>
      <c r="AD49" s="76"/>
    </row>
    <row r="50" spans="1:30" x14ac:dyDescent="0.25">
      <c r="A50" s="9"/>
      <c r="B50" s="81"/>
      <c r="C50" s="43"/>
      <c r="D50" s="81"/>
      <c r="E50" s="82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  <c r="X50" s="43"/>
      <c r="Y50" s="76"/>
      <c r="Z50" s="76"/>
      <c r="AA50" s="76"/>
      <c r="AB50" s="76"/>
      <c r="AC50" s="76"/>
      <c r="AD50" s="76"/>
    </row>
    <row r="51" spans="1:30" x14ac:dyDescent="0.25">
      <c r="A51" s="9"/>
      <c r="B51" s="81"/>
      <c r="C51" s="43"/>
      <c r="D51" s="81"/>
      <c r="E51" s="82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  <c r="X51" s="43"/>
      <c r="Y51" s="76"/>
      <c r="Z51" s="76"/>
      <c r="AA51" s="76"/>
      <c r="AB51" s="76"/>
      <c r="AC51" s="76"/>
      <c r="AD51" s="76"/>
    </row>
    <row r="52" spans="1:30" x14ac:dyDescent="0.25">
      <c r="A52" s="9"/>
      <c r="B52" s="81"/>
      <c r="C52" s="43"/>
      <c r="D52" s="81"/>
      <c r="E52" s="82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  <c r="X52" s="43"/>
      <c r="Y52" s="76"/>
      <c r="Z52" s="76"/>
      <c r="AA52" s="76"/>
      <c r="AB52" s="76"/>
      <c r="AC52" s="76"/>
      <c r="AD52" s="76"/>
    </row>
    <row r="53" spans="1:30" x14ac:dyDescent="0.25">
      <c r="A53" s="9"/>
      <c r="B53" s="81"/>
      <c r="C53" s="43"/>
      <c r="D53" s="81"/>
      <c r="E53" s="82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  <c r="X53" s="43"/>
      <c r="Y53" s="76"/>
      <c r="Z53" s="76"/>
      <c r="AA53" s="76"/>
      <c r="AB53" s="76"/>
      <c r="AC53" s="76"/>
      <c r="AD53" s="76"/>
    </row>
    <row r="54" spans="1:30" x14ac:dyDescent="0.25">
      <c r="A54" s="9"/>
      <c r="B54" s="81"/>
      <c r="C54" s="43"/>
      <c r="D54" s="81"/>
      <c r="E54" s="82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  <c r="X54" s="43"/>
      <c r="Y54" s="76"/>
      <c r="Z54" s="76"/>
      <c r="AA54" s="76"/>
      <c r="AB54" s="76"/>
      <c r="AC54" s="76"/>
      <c r="AD54" s="76"/>
    </row>
    <row r="55" spans="1:30" x14ac:dyDescent="0.25">
      <c r="A55" s="9"/>
      <c r="B55" s="81"/>
      <c r="C55" s="43"/>
      <c r="D55" s="81"/>
      <c r="E55" s="82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  <c r="X55" s="43"/>
      <c r="Y55" s="76"/>
      <c r="Z55" s="76"/>
      <c r="AA55" s="76"/>
      <c r="AB55" s="76"/>
      <c r="AC55" s="76"/>
      <c r="AD55" s="76"/>
    </row>
    <row r="56" spans="1:30" x14ac:dyDescent="0.25">
      <c r="A56" s="9"/>
      <c r="B56" s="81"/>
      <c r="C56" s="43"/>
      <c r="D56" s="81"/>
      <c r="E56" s="82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  <c r="X56" s="43"/>
      <c r="Y56" s="76"/>
      <c r="Z56" s="76"/>
      <c r="AA56" s="76"/>
      <c r="AB56" s="76"/>
      <c r="AC56" s="76"/>
      <c r="AD56" s="76"/>
    </row>
    <row r="57" spans="1:30" x14ac:dyDescent="0.25">
      <c r="A57" s="9"/>
      <c r="B57" s="81"/>
      <c r="C57" s="43"/>
      <c r="D57" s="81"/>
      <c r="E57" s="82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81"/>
      <c r="X57" s="43"/>
      <c r="Y57" s="76"/>
      <c r="Z57" s="76"/>
      <c r="AA57" s="76"/>
      <c r="AB57" s="76"/>
      <c r="AC57" s="76"/>
      <c r="AD57" s="76"/>
    </row>
    <row r="58" spans="1:30" x14ac:dyDescent="0.25">
      <c r="A58" s="9"/>
      <c r="B58" s="81"/>
      <c r="C58" s="43"/>
      <c r="D58" s="81"/>
      <c r="E58" s="82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81"/>
      <c r="X58" s="43"/>
      <c r="Y58" s="76"/>
      <c r="Z58" s="76"/>
      <c r="AA58" s="76"/>
      <c r="AB58" s="76"/>
      <c r="AC58" s="76"/>
      <c r="AD58" s="76"/>
    </row>
    <row r="59" spans="1:30" x14ac:dyDescent="0.25">
      <c r="A59" s="9"/>
      <c r="B59" s="81"/>
      <c r="C59" s="43"/>
      <c r="D59" s="81"/>
      <c r="E59" s="82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81"/>
      <c r="X59" s="43"/>
      <c r="Y59" s="76"/>
      <c r="Z59" s="76"/>
      <c r="AA59" s="76"/>
      <c r="AB59" s="76"/>
      <c r="AC59" s="76"/>
      <c r="AD59" s="76"/>
    </row>
    <row r="60" spans="1:30" x14ac:dyDescent="0.25">
      <c r="A60" s="9"/>
      <c r="B60" s="81"/>
      <c r="C60" s="43"/>
      <c r="D60" s="81"/>
      <c r="E60" s="82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81"/>
      <c r="X60" s="43"/>
      <c r="Y60" s="76"/>
      <c r="Z60" s="76"/>
      <c r="AA60" s="76"/>
      <c r="AB60" s="76"/>
      <c r="AC60" s="76"/>
      <c r="AD60" s="76"/>
    </row>
    <row r="61" spans="1:30" x14ac:dyDescent="0.25">
      <c r="A61" s="9"/>
      <c r="B61" s="81"/>
      <c r="C61" s="43"/>
      <c r="D61" s="81"/>
      <c r="E61" s="82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81"/>
      <c r="X61" s="43"/>
      <c r="Y61" s="76"/>
      <c r="Z61" s="76"/>
      <c r="AA61" s="76"/>
      <c r="AB61" s="76"/>
      <c r="AC61" s="76"/>
      <c r="AD61" s="76"/>
    </row>
    <row r="62" spans="1:30" x14ac:dyDescent="0.25">
      <c r="A62" s="9"/>
      <c r="B62" s="81"/>
      <c r="C62" s="43"/>
      <c r="D62" s="81"/>
      <c r="E62" s="82"/>
      <c r="G62" s="43"/>
      <c r="H62" s="46"/>
      <c r="I62" s="43"/>
      <c r="J62" s="23"/>
      <c r="K62" s="23"/>
      <c r="L62" s="2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81"/>
      <c r="X62" s="43"/>
      <c r="Y62" s="76"/>
      <c r="Z62" s="76"/>
      <c r="AA62" s="76"/>
      <c r="AB62" s="76"/>
      <c r="AC62" s="76"/>
      <c r="AD62" s="76"/>
    </row>
    <row r="63" spans="1:30" x14ac:dyDescent="0.25">
      <c r="A63" s="9"/>
      <c r="B63" s="81"/>
      <c r="C63" s="43"/>
      <c r="D63" s="81"/>
      <c r="E63" s="82"/>
      <c r="G63" s="43"/>
      <c r="H63" s="46"/>
      <c r="I63" s="43"/>
      <c r="J63" s="23"/>
      <c r="K63" s="23"/>
      <c r="L63" s="2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81"/>
      <c r="X63" s="43"/>
      <c r="Y63" s="76"/>
      <c r="Z63" s="76"/>
      <c r="AA63" s="76"/>
      <c r="AB63" s="76"/>
      <c r="AC63" s="76"/>
      <c r="AD63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2021-11-14T09:02:25Z</dcterms:modified>
</cp:coreProperties>
</file>